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rankfort\Frankfort Administration\Council Meetings Reports\2024 Reports\October 15, 2024\Elberta\"/>
    </mc:Choice>
  </mc:AlternateContent>
  <xr:revisionPtr revIDLastSave="0" documentId="8_{FFC551EE-C040-4BDC-A3D8-E2E43D4275B7}" xr6:coauthVersionLast="47" xr6:coauthVersionMax="47" xr10:uidLastSave="{00000000-0000-0000-0000-000000000000}"/>
  <bookViews>
    <workbookView xWindow="-120" yWindow="-120" windowWidth="24240" windowHeight="13020" activeTab="1" xr2:uid="{9EA1D60E-A8A6-4A58-99A3-66FBD5AE6488}"/>
  </bookViews>
  <sheets>
    <sheet name="Elberta EMS " sheetId="1" r:id="rId1"/>
    <sheet name="Elberta Fir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2" l="1"/>
  <c r="T2" i="2" s="1"/>
  <c r="S7" i="2"/>
  <c r="S2" i="2" s="1"/>
  <c r="R7" i="2"/>
  <c r="R2" i="2" s="1"/>
  <c r="Q7" i="2"/>
  <c r="Q2" i="2" s="1"/>
  <c r="P7" i="2"/>
  <c r="P2" i="2" s="1"/>
  <c r="O7" i="2"/>
  <c r="O2" i="2" s="1"/>
  <c r="N7" i="2"/>
  <c r="N2" i="2" s="1"/>
  <c r="M7" i="2"/>
  <c r="M2" i="2" s="1"/>
  <c r="L7" i="2"/>
  <c r="L2" i="2" s="1"/>
  <c r="K7" i="2"/>
  <c r="K2" i="2" s="1"/>
  <c r="J7" i="2"/>
  <c r="J2" i="2" s="1"/>
  <c r="I7" i="2"/>
  <c r="I2" i="2" s="1"/>
  <c r="H7" i="2"/>
  <c r="H2" i="2" s="1"/>
  <c r="D7" i="2"/>
  <c r="D2" i="2" s="1"/>
  <c r="C7" i="2"/>
  <c r="C2" i="2" s="1"/>
  <c r="B7" i="2"/>
  <c r="A7" i="2"/>
  <c r="G6" i="2"/>
  <c r="G5" i="2"/>
  <c r="W6" i="1"/>
  <c r="V6" i="1"/>
  <c r="V2" i="1" s="1"/>
  <c r="U6" i="1"/>
  <c r="U2" i="1" s="1"/>
  <c r="T6" i="1"/>
  <c r="T2" i="1" s="1"/>
  <c r="S6" i="1"/>
  <c r="S2" i="1" s="1"/>
  <c r="R6" i="1"/>
  <c r="R2" i="1" s="1"/>
  <c r="Q6" i="1"/>
  <c r="Q2" i="1" s="1"/>
  <c r="P6" i="1"/>
  <c r="P2" i="1" s="1"/>
  <c r="O6" i="1"/>
  <c r="O2" i="1" s="1"/>
  <c r="N6" i="1"/>
  <c r="N2" i="1" s="1"/>
  <c r="M6" i="1"/>
  <c r="M2" i="1" s="1"/>
  <c r="L6" i="1"/>
  <c r="L2" i="1" s="1"/>
  <c r="K6" i="1"/>
  <c r="K2" i="1" s="1"/>
  <c r="J6" i="1"/>
  <c r="J2" i="1" s="1"/>
  <c r="I6" i="1"/>
  <c r="I2" i="1" s="1"/>
  <c r="H6" i="1"/>
  <c r="H2" i="1" s="1"/>
  <c r="D6" i="1"/>
  <c r="D2" i="1" s="1"/>
  <c r="C6" i="1"/>
  <c r="C2" i="1" s="1"/>
  <c r="B6" i="1"/>
  <c r="A6" i="1"/>
  <c r="G5" i="1"/>
  <c r="W2" i="1"/>
  <c r="G7" i="2" l="1"/>
  <c r="G2" i="2" s="1"/>
  <c r="H8" i="1"/>
  <c r="G6" i="1"/>
  <c r="G2" i="1" s="1"/>
</calcChain>
</file>

<file path=xl/sharedStrings.xml><?xml version="1.0" encoding="utf-8"?>
<sst xmlns="http://schemas.openxmlformats.org/spreadsheetml/2006/main" count="62" uniqueCount="45">
  <si>
    <t>September - EMS 2024</t>
  </si>
  <si>
    <t xml:space="preserve">TOTALS: </t>
  </si>
  <si>
    <t xml:space="preserve">Responded  </t>
  </si>
  <si>
    <t>Reason</t>
  </si>
  <si>
    <t>Date</t>
  </si>
  <si>
    <t>Run #</t>
  </si>
  <si>
    <t>Yes</t>
  </si>
  <si>
    <t>No</t>
  </si>
  <si>
    <t xml:space="preserve">Dispatched </t>
  </si>
  <si>
    <t>On-Scene</t>
  </si>
  <si>
    <t>Total
Response 
Time</t>
  </si>
  <si>
    <t>Total
Scene Time
(Min)</t>
  </si>
  <si>
    <t>Elberta</t>
  </si>
  <si>
    <t xml:space="preserve">Fall / Lift
Assist </t>
  </si>
  <si>
    <t>PIA</t>
  </si>
  <si>
    <t xml:space="preserve">Trauma </t>
  </si>
  <si>
    <t>Cardiac</t>
  </si>
  <si>
    <t>Airway</t>
  </si>
  <si>
    <t>Stroke</t>
  </si>
  <si>
    <t>Mental 
Health</t>
  </si>
  <si>
    <t xml:space="preserve">Medical 
Alarm </t>
  </si>
  <si>
    <t>Diabetic</t>
  </si>
  <si>
    <t>Seizure</t>
  </si>
  <si>
    <t>Cancelled 
Enroute</t>
  </si>
  <si>
    <t>Drug 
Related 
ETOH</t>
  </si>
  <si>
    <t>ALOC</t>
  </si>
  <si>
    <t xml:space="preserve">Other </t>
  </si>
  <si>
    <t xml:space="preserve">Narrative </t>
  </si>
  <si>
    <t>X</t>
  </si>
  <si>
    <t>September - FIRE 2024</t>
  </si>
  <si>
    <t>TOTALS:</t>
  </si>
  <si>
    <t>Response Type</t>
  </si>
  <si>
    <t>CAD
Run #</t>
  </si>
  <si>
    <t xml:space="preserve">Dispatch 
Time </t>
  </si>
  <si>
    <t>On-Scene
Time</t>
  </si>
  <si>
    <t>Total
Time
(Min)</t>
  </si>
  <si>
    <t xml:space="preserve">Fire </t>
  </si>
  <si>
    <t>Wildland 
Fire</t>
  </si>
  <si>
    <t>Vehicle</t>
  </si>
  <si>
    <t>Water
Rescue</t>
  </si>
  <si>
    <t xml:space="preserve">Fire
Alarm </t>
  </si>
  <si>
    <t>Carbon Monoxide  Detector</t>
  </si>
  <si>
    <t>Powerline 
Down</t>
  </si>
  <si>
    <t>Gas 
Leak</t>
  </si>
  <si>
    <t>Tree in 
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</si>
</sst>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0" fontId="4" fillId="0" borderId="2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/>
    <xf numFmtId="0" fontId="4" fillId="0" borderId="24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20" fontId="4" fillId="2" borderId="25" xfId="0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0" fontId="4" fillId="0" borderId="26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7" xfId="0" applyBorder="1"/>
    <xf numFmtId="0" fontId="2" fillId="0" borderId="28" xfId="0" applyFont="1" applyBorder="1"/>
    <xf numFmtId="0" fontId="2" fillId="0" borderId="9" xfId="0" applyFont="1" applyBorder="1"/>
    <xf numFmtId="0" fontId="2" fillId="0" borderId="25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4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3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wrapText="1"/>
    </xf>
    <xf numFmtId="20" fontId="4" fillId="0" borderId="22" xfId="0" applyNumberFormat="1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9639-A619-4330-A8D0-B57C154BA712}">
  <sheetPr>
    <pageSetUpPr fitToPage="1"/>
  </sheetPr>
  <dimension ref="A1:X9"/>
  <sheetViews>
    <sheetView workbookViewId="0">
      <selection activeCell="G9" sqref="G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0" max="10" width="11.42578125" customWidth="1"/>
    <col min="11" max="11" width="6.7109375" customWidth="1"/>
    <col min="18" max="18" width="10.28515625" customWidth="1"/>
    <col min="20" max="20" width="11.42578125" customWidth="1"/>
    <col min="21" max="22" width="10.7109375" customWidth="1"/>
    <col min="24" max="24" width="56.5703125" customWidth="1"/>
  </cols>
  <sheetData>
    <row r="1" spans="1:24" ht="23.25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thickBot="1" x14ac:dyDescent="0.4">
      <c r="A2" s="2" t="s">
        <v>1</v>
      </c>
      <c r="B2" s="3"/>
      <c r="C2" s="4">
        <f>SUM(C6)</f>
        <v>1</v>
      </c>
      <c r="D2" s="4">
        <f>SUM(D6)</f>
        <v>0</v>
      </c>
      <c r="E2" s="4"/>
      <c r="F2" s="4"/>
      <c r="G2" s="5">
        <f>SUM(G6)</f>
        <v>3.4722222222222099E-3</v>
      </c>
      <c r="H2" s="6">
        <f>SUM(H6)</f>
        <v>0.41666666666666669</v>
      </c>
      <c r="I2" s="4">
        <f>SUM(I6)</f>
        <v>1</v>
      </c>
      <c r="J2" s="4">
        <f>SUM(J6)</f>
        <v>0</v>
      </c>
      <c r="K2" s="4">
        <f>SUM(K6)</f>
        <v>0</v>
      </c>
      <c r="L2" s="4">
        <f>SUM(L6)</f>
        <v>0</v>
      </c>
      <c r="M2" s="4">
        <f>SUM(M6)</f>
        <v>0</v>
      </c>
      <c r="N2" s="4">
        <f>SUM(N6)</f>
        <v>0</v>
      </c>
      <c r="O2" s="4">
        <f>SUM(O6)</f>
        <v>0</v>
      </c>
      <c r="P2" s="4">
        <f>SUM(P6)</f>
        <v>0</v>
      </c>
      <c r="Q2" s="4">
        <f>SUM(Q6)</f>
        <v>0</v>
      </c>
      <c r="R2" s="4">
        <f>SUM(R6)</f>
        <v>0</v>
      </c>
      <c r="S2" s="4">
        <f>SUM(S6)</f>
        <v>1</v>
      </c>
      <c r="T2" s="4">
        <f>SUM(T6)</f>
        <v>0</v>
      </c>
      <c r="U2" s="4">
        <f>SUM(U6)</f>
        <v>0</v>
      </c>
      <c r="V2" s="4">
        <f>SUM(V6)</f>
        <v>0</v>
      </c>
      <c r="W2" s="4">
        <f>SUM(W6)</f>
        <v>0</v>
      </c>
      <c r="X2" s="4"/>
    </row>
    <row r="3" spans="1:24" ht="18.75" thickBot="1" x14ac:dyDescent="0.3">
      <c r="A3" s="7"/>
      <c r="B3" s="7"/>
      <c r="C3" s="8" t="s">
        <v>2</v>
      </c>
      <c r="D3" s="9"/>
      <c r="E3" s="10"/>
      <c r="F3" s="10"/>
      <c r="G3" s="10"/>
      <c r="H3" s="11"/>
      <c r="I3" s="42"/>
      <c r="J3" s="12" t="s">
        <v>3</v>
      </c>
      <c r="K3" s="13"/>
      <c r="L3" s="13"/>
      <c r="M3" s="13"/>
      <c r="N3" s="13"/>
      <c r="O3" s="13"/>
      <c r="P3" s="13"/>
      <c r="Q3" s="13"/>
      <c r="R3" s="14"/>
      <c r="S3" s="14"/>
      <c r="T3" s="14"/>
      <c r="U3" s="14"/>
      <c r="V3" s="14"/>
      <c r="W3" s="15"/>
      <c r="X3" s="16"/>
    </row>
    <row r="4" spans="1:24" ht="61.5" thickBot="1" x14ac:dyDescent="0.3">
      <c r="A4" s="17" t="s">
        <v>4</v>
      </c>
      <c r="B4" s="17" t="s">
        <v>5</v>
      </c>
      <c r="C4" s="18" t="s">
        <v>6</v>
      </c>
      <c r="D4" s="19" t="s">
        <v>7</v>
      </c>
      <c r="E4" s="20" t="s">
        <v>8</v>
      </c>
      <c r="F4" s="19" t="s">
        <v>9</v>
      </c>
      <c r="G4" s="20" t="s">
        <v>10</v>
      </c>
      <c r="H4" s="21" t="s">
        <v>11</v>
      </c>
      <c r="I4" s="43" t="s">
        <v>12</v>
      </c>
      <c r="J4" s="24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3" t="s">
        <v>19</v>
      </c>
      <c r="Q4" s="23" t="s">
        <v>20</v>
      </c>
      <c r="R4" s="23" t="s">
        <v>21</v>
      </c>
      <c r="S4" s="22" t="s">
        <v>22</v>
      </c>
      <c r="T4" s="23" t="s">
        <v>23</v>
      </c>
      <c r="U4" s="23" t="s">
        <v>24</v>
      </c>
      <c r="V4" s="23" t="s">
        <v>25</v>
      </c>
      <c r="W4" s="19" t="s">
        <v>26</v>
      </c>
      <c r="X4" s="25" t="s">
        <v>27</v>
      </c>
    </row>
    <row r="5" spans="1:24" ht="16.5" thickBot="1" x14ac:dyDescent="0.3">
      <c r="A5" s="29">
        <v>24</v>
      </c>
      <c r="B5" s="29">
        <v>610</v>
      </c>
      <c r="C5" s="26" t="s">
        <v>28</v>
      </c>
      <c r="D5" s="27"/>
      <c r="E5" s="28">
        <v>0.69513888888888886</v>
      </c>
      <c r="F5" s="28">
        <v>0.69861111111111107</v>
      </c>
      <c r="G5" s="28">
        <f t="shared" ref="G5" si="0">SUM(F5-E5)</f>
        <v>3.4722222222222099E-3</v>
      </c>
      <c r="H5" s="29">
        <v>25</v>
      </c>
      <c r="I5" s="31" t="s">
        <v>28</v>
      </c>
      <c r="J5" s="30"/>
      <c r="K5" s="31"/>
      <c r="L5" s="31"/>
      <c r="M5" s="31"/>
      <c r="N5" s="31"/>
      <c r="O5" s="31"/>
      <c r="P5" s="31"/>
      <c r="Q5" s="31"/>
      <c r="R5" s="31"/>
      <c r="S5" s="31" t="s">
        <v>28</v>
      </c>
      <c r="T5" s="31"/>
      <c r="U5" s="34"/>
      <c r="V5" s="34"/>
      <c r="W5" s="27"/>
      <c r="X5" s="33"/>
    </row>
    <row r="6" spans="1:24" ht="16.5" thickBot="1" x14ac:dyDescent="0.3">
      <c r="A6" s="35">
        <f>COUNTA(A5:A5)</f>
        <v>1</v>
      </c>
      <c r="B6" s="35">
        <f>COUNTA(B5:B5)</f>
        <v>1</v>
      </c>
      <c r="C6" s="35">
        <f>COUNTA(C5:C5)</f>
        <v>1</v>
      </c>
      <c r="D6" s="35">
        <f>COUNTA(D5:D5)</f>
        <v>0</v>
      </c>
      <c r="E6" s="35"/>
      <c r="F6" s="35"/>
      <c r="G6" s="36">
        <f>AVERAGE(G5:G5)</f>
        <v>3.4722222222222099E-3</v>
      </c>
      <c r="H6" s="37">
        <f>SUM(H5:H5)/60</f>
        <v>0.41666666666666669</v>
      </c>
      <c r="I6" s="35">
        <f>COUNTA(I5:I5)</f>
        <v>1</v>
      </c>
      <c r="J6" s="35">
        <f>COUNTA(J5:J5)</f>
        <v>0</v>
      </c>
      <c r="K6" s="35">
        <f>COUNTA(K5:K5)</f>
        <v>0</v>
      </c>
      <c r="L6" s="35">
        <f>COUNTA(L5:L5)</f>
        <v>0</v>
      </c>
      <c r="M6" s="35">
        <f>COUNTA(M5:M5)</f>
        <v>0</v>
      </c>
      <c r="N6" s="35">
        <f>COUNTA(N5:N5)</f>
        <v>0</v>
      </c>
      <c r="O6" s="35">
        <f>COUNTA(O5:O5)</f>
        <v>0</v>
      </c>
      <c r="P6" s="35">
        <f>COUNTA(P5:P5)</f>
        <v>0</v>
      </c>
      <c r="Q6" s="35">
        <f>COUNTA(Q5:Q5)</f>
        <v>0</v>
      </c>
      <c r="R6" s="35">
        <f>COUNTA(R5:R5)</f>
        <v>0</v>
      </c>
      <c r="S6" s="35">
        <f>COUNTA(S5:S5)</f>
        <v>1</v>
      </c>
      <c r="T6" s="35">
        <f>COUNTA(T5:T5)</f>
        <v>0</v>
      </c>
      <c r="U6" s="35">
        <f>COUNTA(U5:U5)</f>
        <v>0</v>
      </c>
      <c r="V6" s="35">
        <f>COUNTA(V5:V5)</f>
        <v>0</v>
      </c>
      <c r="W6" s="35">
        <f>COUNTA(W5:W5)</f>
        <v>0</v>
      </c>
      <c r="X6" s="38"/>
    </row>
    <row r="7" spans="1:24" x14ac:dyDescent="0.25">
      <c r="A7" s="39"/>
      <c r="C7" s="40"/>
      <c r="D7" s="40"/>
      <c r="E7" s="40"/>
      <c r="F7" s="40"/>
      <c r="G7" s="40"/>
    </row>
    <row r="8" spans="1:24" ht="15.75" x14ac:dyDescent="0.25">
      <c r="C8" s="40"/>
      <c r="D8" s="40"/>
      <c r="E8" s="40"/>
      <c r="F8" s="40"/>
      <c r="G8" s="40"/>
      <c r="H8" s="41">
        <f>SUM(I6:I6)</f>
        <v>1</v>
      </c>
    </row>
    <row r="9" spans="1:24" x14ac:dyDescent="0.25">
      <c r="C9" s="40"/>
      <c r="D9" s="40"/>
      <c r="E9" s="40"/>
      <c r="F9" s="40"/>
      <c r="G9" s="40"/>
    </row>
  </sheetData>
  <mergeCells count="4">
    <mergeCell ref="B1:X1"/>
    <mergeCell ref="A2:B2"/>
    <mergeCell ref="C3:D3"/>
    <mergeCell ref="J3:W3"/>
  </mergeCells>
  <pageMargins left="0.25" right="0.25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1870-8664-47C3-9A45-67E744FFF8AE}">
  <sheetPr>
    <pageSetUpPr fitToPage="1"/>
  </sheetPr>
  <dimension ref="A1:U9"/>
  <sheetViews>
    <sheetView tabSelected="1" workbookViewId="0">
      <selection activeCell="A10" sqref="A10:XFD18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9" width="12" customWidth="1"/>
    <col min="10" max="10" width="6.85546875" customWidth="1"/>
    <col min="11" max="11" width="9.7109375" customWidth="1"/>
    <col min="15" max="15" width="12.85546875" customWidth="1"/>
    <col min="16" max="17" width="12.7109375" customWidth="1"/>
    <col min="18" max="18" width="7.5703125" customWidth="1"/>
    <col min="19" max="19" width="9" customWidth="1"/>
    <col min="21" max="21" width="35.7109375" customWidth="1"/>
  </cols>
  <sheetData>
    <row r="1" spans="1:21" ht="23.25" x14ac:dyDescent="0.3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4" thickBot="1" x14ac:dyDescent="0.4">
      <c r="A2" s="44" t="s">
        <v>30</v>
      </c>
      <c r="B2" s="44"/>
      <c r="C2" s="4">
        <f>SUM(C7)</f>
        <v>2</v>
      </c>
      <c r="D2" s="4">
        <f>SUM(D7)</f>
        <v>0</v>
      </c>
      <c r="E2" s="4"/>
      <c r="F2" s="4"/>
      <c r="G2" s="5">
        <f>SUM(G7)</f>
        <v>1.7361111111111049E-3</v>
      </c>
      <c r="H2" s="6">
        <f>SUM(H7)</f>
        <v>3.3333333333333333E-2</v>
      </c>
      <c r="I2" s="4">
        <f>SUM(I7)</f>
        <v>2</v>
      </c>
      <c r="J2" s="4">
        <f>SUM(J7)</f>
        <v>0</v>
      </c>
      <c r="K2" s="4">
        <f>SUM(K7)</f>
        <v>0</v>
      </c>
      <c r="L2" s="4">
        <f>SUM(L7)</f>
        <v>1</v>
      </c>
      <c r="M2" s="4">
        <f>SUM(M7)</f>
        <v>0</v>
      </c>
      <c r="N2" s="4">
        <f>SUM(N7)</f>
        <v>1</v>
      </c>
      <c r="O2" s="4">
        <f>SUM(O7)</f>
        <v>0</v>
      </c>
      <c r="P2" s="4">
        <f>SUM(P7)</f>
        <v>0</v>
      </c>
      <c r="Q2" s="4">
        <f>SUM(Q7)</f>
        <v>0</v>
      </c>
      <c r="R2" s="4">
        <f>SUM(R7)</f>
        <v>0</v>
      </c>
      <c r="S2" s="4">
        <f>SUM(S7)</f>
        <v>0</v>
      </c>
      <c r="T2" s="4">
        <f>SUM(T7)</f>
        <v>0</v>
      </c>
      <c r="U2" s="4"/>
    </row>
    <row r="3" spans="1:21" ht="18.75" thickBot="1" x14ac:dyDescent="0.3">
      <c r="A3" s="45"/>
      <c r="B3" s="45"/>
      <c r="C3" s="46" t="s">
        <v>2</v>
      </c>
      <c r="D3" s="47"/>
      <c r="E3" s="48"/>
      <c r="F3" s="49"/>
      <c r="G3" s="50"/>
      <c r="H3" s="51"/>
      <c r="I3" s="72"/>
      <c r="J3" s="52" t="s">
        <v>31</v>
      </c>
      <c r="K3" s="53"/>
      <c r="L3" s="53"/>
      <c r="M3" s="53"/>
      <c r="N3" s="53"/>
      <c r="O3" s="53"/>
      <c r="P3" s="53"/>
      <c r="Q3" s="53"/>
      <c r="R3" s="53"/>
      <c r="S3" s="53"/>
      <c r="T3" s="54"/>
      <c r="U3" s="16"/>
    </row>
    <row r="4" spans="1:21" ht="46.5" thickBot="1" x14ac:dyDescent="0.3">
      <c r="A4" s="55" t="s">
        <v>4</v>
      </c>
      <c r="B4" s="56" t="s">
        <v>32</v>
      </c>
      <c r="C4" s="57" t="s">
        <v>6</v>
      </c>
      <c r="D4" s="58" t="s">
        <v>7</v>
      </c>
      <c r="E4" s="56" t="s">
        <v>33</v>
      </c>
      <c r="F4" s="59" t="s">
        <v>34</v>
      </c>
      <c r="G4" s="59" t="s">
        <v>10</v>
      </c>
      <c r="H4" s="56" t="s">
        <v>35</v>
      </c>
      <c r="I4" s="73" t="s">
        <v>12</v>
      </c>
      <c r="J4" s="57" t="s">
        <v>36</v>
      </c>
      <c r="K4" s="61" t="s">
        <v>37</v>
      </c>
      <c r="L4" s="60" t="s">
        <v>38</v>
      </c>
      <c r="M4" s="62" t="s">
        <v>39</v>
      </c>
      <c r="N4" s="63" t="s">
        <v>40</v>
      </c>
      <c r="O4" s="63" t="s">
        <v>41</v>
      </c>
      <c r="P4" s="63" t="s">
        <v>23</v>
      </c>
      <c r="Q4" s="63" t="s">
        <v>42</v>
      </c>
      <c r="R4" s="64" t="s">
        <v>43</v>
      </c>
      <c r="S4" s="64" t="s">
        <v>44</v>
      </c>
      <c r="T4" s="38" t="s">
        <v>26</v>
      </c>
      <c r="U4" s="65" t="s">
        <v>27</v>
      </c>
    </row>
    <row r="5" spans="1:21" ht="15.75" x14ac:dyDescent="0.25">
      <c r="A5" s="66">
        <v>4</v>
      </c>
      <c r="B5" s="66">
        <v>556</v>
      </c>
      <c r="C5" s="67" t="s">
        <v>28</v>
      </c>
      <c r="D5" s="32"/>
      <c r="E5" s="69">
        <v>0.7368055555555556</v>
      </c>
      <c r="F5" s="69">
        <v>0.7368055555555556</v>
      </c>
      <c r="G5" s="28">
        <f t="shared" ref="G5:G6" si="0">SUM(F5-E5)</f>
        <v>0</v>
      </c>
      <c r="H5" s="31">
        <v>38</v>
      </c>
      <c r="I5" s="31" t="s">
        <v>28</v>
      </c>
      <c r="J5" s="30"/>
      <c r="K5" s="26"/>
      <c r="L5" s="31"/>
      <c r="M5" s="31"/>
      <c r="N5" s="31" t="s">
        <v>28</v>
      </c>
      <c r="O5" s="31"/>
      <c r="P5" s="31"/>
      <c r="Q5" s="31"/>
      <c r="R5" s="34"/>
      <c r="S5" s="34"/>
      <c r="T5" s="27"/>
      <c r="U5" s="68"/>
    </row>
    <row r="6" spans="1:21" ht="16.5" thickBot="1" x14ac:dyDescent="0.3">
      <c r="A6" s="66">
        <v>13</v>
      </c>
      <c r="B6" s="66">
        <v>575</v>
      </c>
      <c r="C6" s="67" t="s">
        <v>28</v>
      </c>
      <c r="D6" s="32"/>
      <c r="E6" s="69">
        <v>0.63124999999999998</v>
      </c>
      <c r="F6" s="69">
        <v>0.63472222222222219</v>
      </c>
      <c r="G6" s="28">
        <f t="shared" si="0"/>
        <v>3.4722222222222099E-3</v>
      </c>
      <c r="H6" s="31">
        <v>67</v>
      </c>
      <c r="I6" s="31" t="s">
        <v>28</v>
      </c>
      <c r="J6" s="30"/>
      <c r="K6" s="26"/>
      <c r="L6" s="31" t="s">
        <v>28</v>
      </c>
      <c r="M6" s="31"/>
      <c r="N6" s="31"/>
      <c r="O6" s="31"/>
      <c r="P6" s="31"/>
      <c r="Q6" s="31"/>
      <c r="R6" s="34"/>
      <c r="S6" s="34"/>
      <c r="T6" s="27"/>
      <c r="U6" s="68"/>
    </row>
    <row r="7" spans="1:21" ht="16.5" thickBot="1" x14ac:dyDescent="0.3">
      <c r="A7" s="70">
        <f>COUNTA(A5:A6)</f>
        <v>2</v>
      </c>
      <c r="B7" s="70">
        <f>COUNTA(B5:B6)</f>
        <v>2</v>
      </c>
      <c r="C7" s="70">
        <f>COUNTA(C5:C6)</f>
        <v>2</v>
      </c>
      <c r="D7" s="70">
        <f>COUNTA(D5:D6)</f>
        <v>0</v>
      </c>
      <c r="E7" s="70"/>
      <c r="F7" s="70"/>
      <c r="G7" s="71">
        <f>AVERAGE(G5:G6)</f>
        <v>1.7361111111111049E-3</v>
      </c>
      <c r="H7" s="71">
        <f>COUNTA(H5:H6)/60</f>
        <v>3.3333333333333333E-2</v>
      </c>
      <c r="I7" s="70">
        <f>COUNTA(I5:I6)</f>
        <v>2</v>
      </c>
      <c r="J7" s="70">
        <f>COUNTA(J5:J6)</f>
        <v>0</v>
      </c>
      <c r="K7" s="70">
        <f>COUNTA(K5:K6)</f>
        <v>0</v>
      </c>
      <c r="L7" s="70">
        <f>COUNTA(L5:L6)</f>
        <v>1</v>
      </c>
      <c r="M7" s="70">
        <f>COUNTA(M5:M6)</f>
        <v>0</v>
      </c>
      <c r="N7" s="70">
        <f>COUNTA(N5:N6)</f>
        <v>1</v>
      </c>
      <c r="O7" s="70">
        <f>COUNTA(O5:O6)</f>
        <v>0</v>
      </c>
      <c r="P7" s="70">
        <f>COUNTA(P5:P6)</f>
        <v>0</v>
      </c>
      <c r="Q7" s="70">
        <f>COUNTA(Q5:Q6)</f>
        <v>0</v>
      </c>
      <c r="R7" s="70">
        <f>COUNTA(R5:R6)</f>
        <v>0</v>
      </c>
      <c r="S7" s="70">
        <f>COUNTA(S5:S6)</f>
        <v>0</v>
      </c>
      <c r="T7" s="70">
        <f>COUNTA(T5:T6)</f>
        <v>0</v>
      </c>
      <c r="U7" s="70"/>
    </row>
    <row r="8" spans="1:21" x14ac:dyDescent="0.25">
      <c r="C8" s="40"/>
      <c r="D8" s="40"/>
      <c r="E8" s="40"/>
      <c r="F8" s="40"/>
      <c r="G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 x14ac:dyDescent="0.25">
      <c r="C9" s="40"/>
      <c r="D9" s="40"/>
      <c r="E9" s="40"/>
      <c r="F9" s="40"/>
      <c r="G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4">
    <mergeCell ref="A1:U1"/>
    <mergeCell ref="A2:B2"/>
    <mergeCell ref="C3:D3"/>
    <mergeCell ref="J3:T3"/>
  </mergeCells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Elberta EMS </vt:lpstr>
      <vt:lpstr>Elberta Fire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Cederholm</dc:creator>
  <cp:lastModifiedBy>Michael Cederholm</cp:lastModifiedBy>
  <cp:lastPrinted>2024-10-03T17:14:30Z</cp:lastPrinted>
  <dcterms:created xsi:type="dcterms:W3CDTF">2024-10-03T17:09:05Z</dcterms:created>
  <dcterms:modified xsi:type="dcterms:W3CDTF">2024-10-03T17:15:31Z</dcterms:modified>
</cp:coreProperties>
</file>