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<sst xmlns="http://schemas.openxmlformats.org/spreadsheetml/2006/main" count="204" uniqueCount="63">
  <si>
    <t>April - EMS 2024</t>
  </si>
  <si>
    <t xml:space="preserve">TOTALS: </t>
  </si>
  <si>
    <t xml:space="preserve">Responded  </t>
  </si>
  <si>
    <t xml:space="preserve">Location </t>
  </si>
  <si>
    <t>Reason</t>
  </si>
  <si>
    <t>Date</t>
  </si>
  <si>
    <t>Run #</t>
  </si>
  <si>
    <t>Yes</t>
  </si>
  <si>
    <t>No</t>
  </si>
  <si>
    <t xml:space="preserve">Dispatched </t>
  </si>
  <si>
    <t>On-Scene</t>
  </si>
  <si>
    <t>Response 
Time</t>
  </si>
  <si>
    <t>Total
Scene Time
(Min)</t>
  </si>
  <si>
    <t>City</t>
  </si>
  <si>
    <t>Elberta</t>
  </si>
  <si>
    <t>Lake</t>
  </si>
  <si>
    <t>Crystal Lake</t>
  </si>
  <si>
    <t>Gilmore</t>
  </si>
  <si>
    <t xml:space="preserve">Mutual Aid </t>
  </si>
  <si>
    <t xml:space="preserve">Fall / Lift
Assist </t>
  </si>
  <si>
    <t>PIA</t>
  </si>
  <si>
    <t xml:space="preserve">Trauma </t>
  </si>
  <si>
    <t>Cardiac</t>
  </si>
  <si>
    <t>Airway</t>
  </si>
  <si>
    <t>Stroke</t>
  </si>
  <si>
    <t>Mental 
Health</t>
  </si>
  <si>
    <t xml:space="preserve">Medical 
Alarm </t>
  </si>
  <si>
    <t>Diabetic</t>
  </si>
  <si>
    <t>Seizure</t>
  </si>
  <si>
    <t>Cancelled 
Enroute</t>
  </si>
  <si>
    <t>Drug 
Related 
ETOH</t>
  </si>
  <si>
    <t>ALOC</t>
  </si>
  <si>
    <t xml:space="preserve">Other </t>
  </si>
  <si>
    <t xml:space="preserve">Narrative </t>
  </si>
  <si>
    <t>X</t>
  </si>
  <si>
    <t xml:space="preserve">Diff Breathing - O2 stats at 75% - Shortness of breath </t>
  </si>
  <si>
    <t xml:space="preserve">Sick Person - Abdominal swelling </t>
  </si>
  <si>
    <t xml:space="preserve">Sick Person - Changed Menatlly, Lithargic </t>
  </si>
  <si>
    <t xml:space="preserve">Back Pain </t>
  </si>
  <si>
    <t xml:space="preserve">Low Blood Oxygen Levels and congestion </t>
  </si>
  <si>
    <t>Pelvic pain and blood in urine</t>
  </si>
  <si>
    <t xml:space="preserve">Domestic - Staging required </t>
  </si>
  <si>
    <t>Diff Breathing - No Transport</t>
  </si>
  <si>
    <t xml:space="preserve">Diff Breathing / Hx High Blood Glucose </t>
  </si>
  <si>
    <t xml:space="preserve">Knee injury from carrying a heavy box - knee gave out. </t>
  </si>
  <si>
    <t xml:space="preserve">Hemorrhage Laceration </t>
  </si>
  <si>
    <t>Sick Person - Generalized weakness and temperature of 101.9</t>
  </si>
  <si>
    <t>Alt LOC and confusion.</t>
  </si>
  <si>
    <t>Foot stuck under furniture now can't move foot</t>
  </si>
  <si>
    <t xml:space="preserve">Fall possible broken leg </t>
  </si>
  <si>
    <t xml:space="preserve">Sick Person - not feeling well. </t>
  </si>
  <si>
    <t xml:space="preserve">Fell off his bike in front of the marina, is not coherent </t>
  </si>
  <si>
    <t>Dizzy and slight shortness of breath (SOB)</t>
  </si>
  <si>
    <t xml:space="preserve">Sick person - severe abdominal pain </t>
  </si>
  <si>
    <t>Stroke - CVA TIA</t>
  </si>
  <si>
    <t xml:space="preserve">Diff Brreathing </t>
  </si>
  <si>
    <t>Wounds that are not healing need a non-emergent transf MMC</t>
  </si>
  <si>
    <t xml:space="preserve">Accidental Push by Dispatch </t>
  </si>
  <si>
    <t>Call to 14731 Thompson Ave - Thompsonville</t>
  </si>
  <si>
    <t xml:space="preserve">Difficulty breathing </t>
  </si>
  <si>
    <t xml:space="preserve">Abdominal Pain </t>
  </si>
  <si>
    <t xml:space="preserve">Breathing Problems </t>
  </si>
  <si>
    <t xml:space="preserve">Pain in abdomin - Possible apendicides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</si>
</sst>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>
    <font>
      <sz val="12"/>
      <color theme="1"/>
      <name val="Aptos Narrow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20" fontId="5" fillId="3" borderId="22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0" fontId="5" fillId="2" borderId="28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0" borderId="29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2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B855-AB45-4BDA-8A41-290C67986A02}">
  <sheetPr>
    <pageSetUpPr fitToPage="1"/>
  </sheetPr>
  <dimension ref="A1:AC64"/>
  <sheetViews>
    <sheetView tabSelected="1" workbookViewId="0" topLeftCell="A1"/>
  </sheetViews>
  <sheetFormatPr defaultColWidth="8.796875" defaultRowHeight="15"/>
  <cols>
    <col min="1" max="1" width="7" style="0" customWidth="1"/>
    <col min="2" max="2" width="7.69921875" style="0" customWidth="1"/>
    <col min="3" max="4" width="6.5" style="0" customWidth="1"/>
    <col min="5" max="5" width="11.69921875" style="0" customWidth="1"/>
    <col min="6" max="6" width="9.19921875" style="0" customWidth="1"/>
    <col min="7" max="7" width="11.59765625" style="0" customWidth="1"/>
    <col min="8" max="8" width="8.5" style="0" customWidth="1"/>
    <col min="12" max="12" width="9.09765625" style="0" customWidth="1"/>
    <col min="14" max="14" width="9.296875" style="0" customWidth="1"/>
    <col min="15" max="15" width="8.19921875" style="0" customWidth="1"/>
    <col min="16" max="16" width="5.5" style="0" customWidth="1"/>
    <col min="29" max="29" width="51.296875" style="0" customWidth="1"/>
  </cols>
  <sheetData>
    <row r="1" spans="2:29" ht="22.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4" thickBot="1">
      <c r="A2" s="2" t="s">
        <v>1</v>
      </c>
      <c r="B2" s="3"/>
      <c r="C2" s="4">
        <f>SUM(C52)</f>
        <v>46</v>
      </c>
      <c r="D2" s="4">
        <f>SUM(D52)</f>
        <v>0</v>
      </c>
      <c r="E2" s="4"/>
      <c r="F2" s="4"/>
      <c r="G2" s="5">
        <f>AVERAGE(G9:G21)</f>
        <v>0.004967948717948713</v>
      </c>
      <c r="H2" s="6">
        <f>SUM(H52)</f>
        <v>23.416666666666668</v>
      </c>
      <c r="I2" s="4">
        <f aca="true" t="shared" si="0" ref="I2:AB2">SUM(I52)</f>
        <v>24</v>
      </c>
      <c r="J2" s="4">
        <f t="shared" si="0"/>
        <v>4</v>
      </c>
      <c r="K2" s="4">
        <f t="shared" si="0"/>
        <v>5</v>
      </c>
      <c r="L2" s="4">
        <f t="shared" si="0"/>
        <v>11</v>
      </c>
      <c r="M2" s="4">
        <f t="shared" si="0"/>
        <v>2</v>
      </c>
      <c r="N2" s="4">
        <f t="shared" si="0"/>
        <v>0</v>
      </c>
      <c r="O2" s="4">
        <f t="shared" si="0"/>
        <v>14</v>
      </c>
      <c r="P2" s="4">
        <f t="shared" si="0"/>
        <v>1</v>
      </c>
      <c r="Q2" s="4">
        <f t="shared" si="0"/>
        <v>4</v>
      </c>
      <c r="R2" s="4">
        <f t="shared" si="0"/>
        <v>3</v>
      </c>
      <c r="S2" s="4">
        <f t="shared" si="0"/>
        <v>9</v>
      </c>
      <c r="T2" s="4">
        <f t="shared" si="0"/>
        <v>2</v>
      </c>
      <c r="U2" s="4">
        <f t="shared" si="0"/>
        <v>0</v>
      </c>
      <c r="V2" s="4">
        <f t="shared" si="0"/>
        <v>0</v>
      </c>
      <c r="W2" s="4">
        <f t="shared" si="0"/>
        <v>1</v>
      </c>
      <c r="X2" s="4">
        <f t="shared" si="0"/>
        <v>0</v>
      </c>
      <c r="Y2" s="4">
        <f t="shared" si="0"/>
        <v>0</v>
      </c>
      <c r="Z2" s="4">
        <f t="shared" si="0"/>
        <v>1</v>
      </c>
      <c r="AA2" s="4">
        <f t="shared" si="0"/>
        <v>3</v>
      </c>
      <c r="AB2" s="4">
        <f t="shared" si="0"/>
        <v>11</v>
      </c>
      <c r="AC2" s="4"/>
    </row>
    <row r="3" spans="1:29" ht="18" thickBot="1">
      <c r="A3" s="7"/>
      <c r="B3" s="7"/>
      <c r="C3" s="8" t="s">
        <v>2</v>
      </c>
      <c r="D3" s="9"/>
      <c r="E3" s="10"/>
      <c r="F3" s="10"/>
      <c r="G3" s="10"/>
      <c r="H3" s="11"/>
      <c r="I3" s="12" t="s">
        <v>3</v>
      </c>
      <c r="J3" s="13"/>
      <c r="K3" s="13"/>
      <c r="L3" s="13"/>
      <c r="M3" s="13"/>
      <c r="N3" s="13"/>
      <c r="O3" s="14" t="s">
        <v>4</v>
      </c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7"/>
      <c r="AC3" s="18"/>
    </row>
    <row r="4" spans="1:29" ht="61.2" thickBot="1">
      <c r="A4" s="19" t="s">
        <v>5</v>
      </c>
      <c r="B4" s="19" t="s">
        <v>6</v>
      </c>
      <c r="C4" s="20" t="s">
        <v>7</v>
      </c>
      <c r="D4" s="21" t="s">
        <v>8</v>
      </c>
      <c r="E4" s="22" t="s">
        <v>9</v>
      </c>
      <c r="F4" s="21" t="s">
        <v>10</v>
      </c>
      <c r="G4" s="22" t="s">
        <v>11</v>
      </c>
      <c r="H4" s="23" t="s">
        <v>12</v>
      </c>
      <c r="I4" s="24" t="s">
        <v>13</v>
      </c>
      <c r="J4" s="25" t="s">
        <v>14</v>
      </c>
      <c r="K4" s="25" t="s">
        <v>15</v>
      </c>
      <c r="L4" s="26" t="s">
        <v>16</v>
      </c>
      <c r="M4" s="25" t="s">
        <v>17</v>
      </c>
      <c r="N4" s="25" t="s">
        <v>18</v>
      </c>
      <c r="O4" s="27" t="s">
        <v>19</v>
      </c>
      <c r="P4" s="25" t="s">
        <v>20</v>
      </c>
      <c r="Q4" s="25" t="s">
        <v>21</v>
      </c>
      <c r="R4" s="25" t="s">
        <v>22</v>
      </c>
      <c r="S4" s="25" t="s">
        <v>23</v>
      </c>
      <c r="T4" s="25" t="s">
        <v>24</v>
      </c>
      <c r="U4" s="26" t="s">
        <v>25</v>
      </c>
      <c r="V4" s="26" t="s">
        <v>26</v>
      </c>
      <c r="W4" s="26" t="s">
        <v>27</v>
      </c>
      <c r="X4" s="25" t="s">
        <v>28</v>
      </c>
      <c r="Y4" s="26" t="s">
        <v>29</v>
      </c>
      <c r="Z4" s="28" t="s">
        <v>30</v>
      </c>
      <c r="AA4" s="28" t="s">
        <v>31</v>
      </c>
      <c r="AB4" s="21" t="s">
        <v>32</v>
      </c>
      <c r="AC4" s="29" t="s">
        <v>33</v>
      </c>
    </row>
    <row r="5" spans="1:29" ht="15">
      <c r="A5" s="30">
        <v>1</v>
      </c>
      <c r="B5" s="31">
        <v>197</v>
      </c>
      <c r="C5" s="32" t="s">
        <v>34</v>
      </c>
      <c r="D5" s="33"/>
      <c r="E5" s="34">
        <v>0.39861111111111114</v>
      </c>
      <c r="F5" s="34">
        <v>0.4013888888888889</v>
      </c>
      <c r="G5" s="34">
        <f aca="true" t="shared" si="1" ref="G5:G51">SUM(F5-E5)</f>
        <v>0.002777777777777768</v>
      </c>
      <c r="H5" s="30">
        <v>17</v>
      </c>
      <c r="I5" s="35" t="s">
        <v>34</v>
      </c>
      <c r="J5" s="36"/>
      <c r="K5" s="36"/>
      <c r="L5" s="36"/>
      <c r="M5" s="36"/>
      <c r="N5" s="36"/>
      <c r="O5" s="35"/>
      <c r="P5" s="36"/>
      <c r="Q5" s="36"/>
      <c r="R5" s="36"/>
      <c r="S5" s="36" t="s">
        <v>34</v>
      </c>
      <c r="T5" s="36"/>
      <c r="U5" s="36"/>
      <c r="V5" s="36"/>
      <c r="W5" s="36"/>
      <c r="X5" s="36"/>
      <c r="Y5" s="36"/>
      <c r="Z5" s="37"/>
      <c r="AA5" s="37"/>
      <c r="AB5" s="33"/>
      <c r="AC5" s="38" t="s">
        <v>35</v>
      </c>
    </row>
    <row r="6" spans="1:29" ht="15">
      <c r="A6" s="30">
        <v>2</v>
      </c>
      <c r="B6" s="30">
        <v>198</v>
      </c>
      <c r="C6" s="32" t="s">
        <v>34</v>
      </c>
      <c r="D6" s="33"/>
      <c r="E6" s="34">
        <v>0.6423611111111112</v>
      </c>
      <c r="F6" s="34">
        <v>0.6465277777777778</v>
      </c>
      <c r="G6" s="34">
        <f t="shared" si="1"/>
        <v>0.004166666666666652</v>
      </c>
      <c r="H6" s="30">
        <v>19</v>
      </c>
      <c r="I6" s="35" t="s">
        <v>34</v>
      </c>
      <c r="J6" s="36"/>
      <c r="K6" s="36"/>
      <c r="L6" s="36"/>
      <c r="M6" s="36"/>
      <c r="N6" s="36"/>
      <c r="O6" s="35"/>
      <c r="P6" s="36" t="s">
        <v>34</v>
      </c>
      <c r="Q6" s="36"/>
      <c r="R6" s="36"/>
      <c r="S6" s="36"/>
      <c r="T6" s="36"/>
      <c r="U6" s="36"/>
      <c r="V6" s="36"/>
      <c r="W6" s="36"/>
      <c r="X6" s="36"/>
      <c r="Y6" s="36"/>
      <c r="Z6" s="37"/>
      <c r="AA6" s="37"/>
      <c r="AB6" s="33"/>
      <c r="AC6" s="38"/>
    </row>
    <row r="7" spans="1:29" ht="15">
      <c r="A7" s="30">
        <v>4</v>
      </c>
      <c r="B7" s="30">
        <v>202</v>
      </c>
      <c r="C7" s="32" t="s">
        <v>34</v>
      </c>
      <c r="D7" s="33"/>
      <c r="E7" s="34">
        <v>0.5326388888888889</v>
      </c>
      <c r="F7" s="34">
        <v>0.5368055555555555</v>
      </c>
      <c r="G7" s="34">
        <f t="shared" si="1"/>
        <v>0.004166666666666652</v>
      </c>
      <c r="H7" s="30">
        <v>16</v>
      </c>
      <c r="I7" s="35" t="s">
        <v>34</v>
      </c>
      <c r="J7" s="36"/>
      <c r="K7" s="36"/>
      <c r="L7" s="36"/>
      <c r="M7" s="36"/>
      <c r="N7" s="36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7" t="s">
        <v>34</v>
      </c>
      <c r="AA7" s="37"/>
      <c r="AB7" s="33"/>
      <c r="AC7" s="38"/>
    </row>
    <row r="8" spans="1:29" ht="15">
      <c r="A8" s="30">
        <v>4</v>
      </c>
      <c r="B8" s="30">
        <v>203</v>
      </c>
      <c r="C8" s="32" t="s">
        <v>34</v>
      </c>
      <c r="D8" s="33"/>
      <c r="E8" s="34">
        <v>0.5868055555555556</v>
      </c>
      <c r="F8" s="34">
        <v>0.5909722222222222</v>
      </c>
      <c r="G8" s="34">
        <f t="shared" si="1"/>
        <v>0.004166666666666652</v>
      </c>
      <c r="H8" s="30">
        <v>39</v>
      </c>
      <c r="I8" s="35" t="s">
        <v>34</v>
      </c>
      <c r="J8" s="36"/>
      <c r="K8" s="36"/>
      <c r="L8" s="36"/>
      <c r="M8" s="36"/>
      <c r="N8" s="36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33" t="s">
        <v>34</v>
      </c>
      <c r="AC8" s="38" t="s">
        <v>36</v>
      </c>
    </row>
    <row r="9" spans="1:29" ht="15">
      <c r="A9" s="30">
        <v>8</v>
      </c>
      <c r="B9" s="30">
        <v>206</v>
      </c>
      <c r="C9" s="32" t="s">
        <v>34</v>
      </c>
      <c r="D9" s="33"/>
      <c r="E9" s="34">
        <v>0.49375</v>
      </c>
      <c r="F9" s="34">
        <v>0.4979166666666667</v>
      </c>
      <c r="G9" s="34">
        <f t="shared" si="1"/>
        <v>0.004166666666666652</v>
      </c>
      <c r="H9" s="30">
        <v>15</v>
      </c>
      <c r="I9" s="35" t="s">
        <v>34</v>
      </c>
      <c r="J9" s="36"/>
      <c r="K9" s="36"/>
      <c r="L9" s="36"/>
      <c r="M9" s="36"/>
      <c r="N9" s="36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7"/>
      <c r="AB9" s="33" t="s">
        <v>34</v>
      </c>
      <c r="AC9" s="38" t="s">
        <v>37</v>
      </c>
    </row>
    <row r="10" spans="1:29" ht="15">
      <c r="A10" s="30">
        <v>8</v>
      </c>
      <c r="B10" s="30">
        <v>207</v>
      </c>
      <c r="C10" s="32" t="s">
        <v>34</v>
      </c>
      <c r="D10" s="33"/>
      <c r="E10" s="34">
        <v>0.8576388888888888</v>
      </c>
      <c r="F10" s="34">
        <v>0.8618055555555556</v>
      </c>
      <c r="G10" s="34">
        <f t="shared" si="1"/>
        <v>0.004166666666666763</v>
      </c>
      <c r="H10" s="30">
        <v>43</v>
      </c>
      <c r="I10" s="35" t="s">
        <v>34</v>
      </c>
      <c r="J10" s="36"/>
      <c r="K10" s="36"/>
      <c r="L10" s="36"/>
      <c r="M10" s="36"/>
      <c r="N10" s="36"/>
      <c r="O10" s="35"/>
      <c r="P10" s="36"/>
      <c r="Q10" s="36"/>
      <c r="R10" s="36" t="s">
        <v>34</v>
      </c>
      <c r="S10" s="36"/>
      <c r="T10" s="36"/>
      <c r="U10" s="36"/>
      <c r="V10" s="36"/>
      <c r="W10" s="36"/>
      <c r="X10" s="36"/>
      <c r="Y10" s="36"/>
      <c r="Z10" s="37"/>
      <c r="AA10" s="37"/>
      <c r="AB10" s="33"/>
      <c r="AC10" s="38"/>
    </row>
    <row r="11" spans="1:29" ht="15">
      <c r="A11" s="30">
        <v>9</v>
      </c>
      <c r="B11" s="30">
        <v>208</v>
      </c>
      <c r="C11" s="32" t="s">
        <v>34</v>
      </c>
      <c r="D11" s="33"/>
      <c r="E11" s="34">
        <v>0.8034722222222223</v>
      </c>
      <c r="F11" s="34">
        <v>0.8055555555555556</v>
      </c>
      <c r="G11" s="34">
        <f t="shared" si="1"/>
        <v>0.002083333333333326</v>
      </c>
      <c r="H11" s="30">
        <v>19</v>
      </c>
      <c r="I11" s="35" t="s">
        <v>34</v>
      </c>
      <c r="J11" s="36"/>
      <c r="K11" s="36"/>
      <c r="L11" s="36"/>
      <c r="M11" s="36"/>
      <c r="N11" s="36"/>
      <c r="O11" s="35" t="s">
        <v>34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7"/>
      <c r="AB11" s="33"/>
      <c r="AC11" s="38"/>
    </row>
    <row r="12" spans="1:29" ht="15">
      <c r="A12" s="30">
        <v>11</v>
      </c>
      <c r="B12" s="30">
        <v>211</v>
      </c>
      <c r="C12" s="32" t="s">
        <v>34</v>
      </c>
      <c r="D12" s="33"/>
      <c r="E12" s="34">
        <v>0.7305555555555555</v>
      </c>
      <c r="F12" s="34">
        <v>0.7333333333333333</v>
      </c>
      <c r="G12" s="34">
        <f t="shared" si="1"/>
        <v>0.002777777777777768</v>
      </c>
      <c r="H12" s="30">
        <v>10</v>
      </c>
      <c r="I12" s="35" t="s">
        <v>34</v>
      </c>
      <c r="J12" s="36"/>
      <c r="K12" s="36"/>
      <c r="L12" s="36"/>
      <c r="M12" s="36"/>
      <c r="N12" s="36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7"/>
      <c r="AB12" s="33" t="s">
        <v>34</v>
      </c>
      <c r="AC12" s="38" t="s">
        <v>38</v>
      </c>
    </row>
    <row r="13" spans="1:29" ht="15">
      <c r="A13" s="30">
        <v>11</v>
      </c>
      <c r="B13" s="30">
        <v>212</v>
      </c>
      <c r="C13" s="32" t="s">
        <v>34</v>
      </c>
      <c r="D13" s="33"/>
      <c r="E13" s="34">
        <v>0.975</v>
      </c>
      <c r="F13" s="34">
        <v>0.9791666666666666</v>
      </c>
      <c r="G13" s="34">
        <f t="shared" si="1"/>
        <v>0.004166666666666652</v>
      </c>
      <c r="H13" s="30">
        <v>39</v>
      </c>
      <c r="I13" s="35"/>
      <c r="J13" s="36" t="s">
        <v>34</v>
      </c>
      <c r="K13" s="36"/>
      <c r="L13" s="36"/>
      <c r="M13" s="36"/>
      <c r="N13" s="36"/>
      <c r="O13" s="35"/>
      <c r="P13" s="36"/>
      <c r="Q13" s="36"/>
      <c r="R13" s="36"/>
      <c r="S13" s="36" t="s">
        <v>34</v>
      </c>
      <c r="T13" s="36"/>
      <c r="U13" s="36"/>
      <c r="V13" s="36"/>
      <c r="W13" s="36"/>
      <c r="X13" s="36"/>
      <c r="Y13" s="36"/>
      <c r="Z13" s="37"/>
      <c r="AA13" s="37"/>
      <c r="AB13" s="33"/>
      <c r="AC13" s="38" t="s">
        <v>39</v>
      </c>
    </row>
    <row r="14" spans="1:29" ht="15">
      <c r="A14" s="30">
        <v>12</v>
      </c>
      <c r="B14" s="30">
        <v>213</v>
      </c>
      <c r="C14" s="32" t="s">
        <v>34</v>
      </c>
      <c r="D14" s="33"/>
      <c r="E14" s="34">
        <v>0.4270833333333333</v>
      </c>
      <c r="F14" s="34">
        <v>0.4305555555555556</v>
      </c>
      <c r="G14" s="34">
        <f t="shared" si="1"/>
        <v>0.0034722222222222654</v>
      </c>
      <c r="H14" s="30">
        <v>22</v>
      </c>
      <c r="I14" s="35"/>
      <c r="J14" s="36" t="s">
        <v>34</v>
      </c>
      <c r="K14" s="36"/>
      <c r="L14" s="36"/>
      <c r="M14" s="36"/>
      <c r="N14" s="36"/>
      <c r="O14" s="35"/>
      <c r="P14" s="36"/>
      <c r="Q14" s="36"/>
      <c r="R14" s="36"/>
      <c r="S14" s="36" t="s">
        <v>34</v>
      </c>
      <c r="T14" s="36"/>
      <c r="U14" s="36"/>
      <c r="V14" s="36"/>
      <c r="W14" s="36"/>
      <c r="X14" s="36"/>
      <c r="Y14" s="36"/>
      <c r="Z14" s="37"/>
      <c r="AA14" s="37"/>
      <c r="AB14" s="33"/>
      <c r="AC14" s="38" t="s">
        <v>39</v>
      </c>
    </row>
    <row r="15" spans="1:29" ht="15">
      <c r="A15" s="30">
        <v>12</v>
      </c>
      <c r="B15" s="30">
        <v>214</v>
      </c>
      <c r="C15" s="32" t="s">
        <v>34</v>
      </c>
      <c r="D15" s="33"/>
      <c r="E15" s="34">
        <v>0.6520833333333333</v>
      </c>
      <c r="F15" s="34">
        <v>0.6583333333333333</v>
      </c>
      <c r="G15" s="34">
        <f t="shared" si="1"/>
        <v>0.006249999999999978</v>
      </c>
      <c r="H15" s="30">
        <v>47</v>
      </c>
      <c r="I15" s="35"/>
      <c r="J15" s="36"/>
      <c r="K15" s="36"/>
      <c r="L15" s="36" t="s">
        <v>34</v>
      </c>
      <c r="M15" s="36"/>
      <c r="N15" s="36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3" t="s">
        <v>34</v>
      </c>
      <c r="AC15" s="38" t="s">
        <v>40</v>
      </c>
    </row>
    <row r="16" spans="1:29" ht="15">
      <c r="A16" s="30">
        <v>13</v>
      </c>
      <c r="B16" s="30">
        <v>215</v>
      </c>
      <c r="C16" s="32" t="s">
        <v>34</v>
      </c>
      <c r="D16" s="33"/>
      <c r="E16" s="34">
        <v>0.6423611111111112</v>
      </c>
      <c r="F16" s="34">
        <v>0.6465277777777778</v>
      </c>
      <c r="G16" s="34">
        <f t="shared" si="1"/>
        <v>0.004166666666666652</v>
      </c>
      <c r="H16" s="30">
        <v>33</v>
      </c>
      <c r="I16" s="35" t="s">
        <v>34</v>
      </c>
      <c r="J16" s="36"/>
      <c r="K16" s="36"/>
      <c r="L16" s="36"/>
      <c r="M16" s="36"/>
      <c r="N16" s="36"/>
      <c r="O16" s="35" t="s">
        <v>34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  <c r="AA16" s="37"/>
      <c r="AB16" s="33"/>
      <c r="AC16" s="38"/>
    </row>
    <row r="17" spans="1:29" ht="15">
      <c r="A17" s="30">
        <v>13</v>
      </c>
      <c r="B17" s="30">
        <v>216</v>
      </c>
      <c r="C17" s="32" t="s">
        <v>34</v>
      </c>
      <c r="D17" s="33"/>
      <c r="E17" s="34">
        <v>0.9409722222222222</v>
      </c>
      <c r="F17" s="34">
        <v>0.9486111111111111</v>
      </c>
      <c r="G17" s="34">
        <f t="shared" si="1"/>
        <v>0.007638888888888862</v>
      </c>
      <c r="H17" s="30">
        <v>47</v>
      </c>
      <c r="I17" s="35"/>
      <c r="J17" s="36"/>
      <c r="K17" s="36"/>
      <c r="L17" s="36" t="s">
        <v>34</v>
      </c>
      <c r="M17" s="36"/>
      <c r="N17" s="36"/>
      <c r="O17" s="35" t="s">
        <v>34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  <c r="AA17" s="37"/>
      <c r="AB17" s="33"/>
      <c r="AC17" s="38"/>
    </row>
    <row r="18" spans="1:29" ht="15">
      <c r="A18" s="30">
        <v>14</v>
      </c>
      <c r="B18" s="30">
        <v>217</v>
      </c>
      <c r="C18" s="32" t="s">
        <v>34</v>
      </c>
      <c r="D18" s="33"/>
      <c r="E18" s="34">
        <v>0.4930555555555556</v>
      </c>
      <c r="F18" s="34">
        <v>0.5076388888888889</v>
      </c>
      <c r="G18" s="34">
        <f t="shared" si="1"/>
        <v>0.014583333333333282</v>
      </c>
      <c r="H18" s="30">
        <v>34</v>
      </c>
      <c r="I18" s="35" t="s">
        <v>34</v>
      </c>
      <c r="J18" s="36"/>
      <c r="K18" s="36"/>
      <c r="L18" s="36"/>
      <c r="M18" s="36"/>
      <c r="N18" s="36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  <c r="AA18" s="37"/>
      <c r="AB18" s="33" t="s">
        <v>34</v>
      </c>
      <c r="AC18" s="38" t="s">
        <v>41</v>
      </c>
    </row>
    <row r="19" spans="1:29" ht="15">
      <c r="A19" s="30">
        <v>14</v>
      </c>
      <c r="B19" s="30">
        <v>218</v>
      </c>
      <c r="C19" s="32" t="s">
        <v>34</v>
      </c>
      <c r="D19" s="33"/>
      <c r="E19" s="34">
        <v>0.5229166666666667</v>
      </c>
      <c r="F19" s="34">
        <v>0.5284722222222222</v>
      </c>
      <c r="G19" s="34">
        <f t="shared" si="1"/>
        <v>0.005555555555555536</v>
      </c>
      <c r="H19" s="30">
        <v>40</v>
      </c>
      <c r="I19" s="35"/>
      <c r="J19" s="36"/>
      <c r="K19" s="36"/>
      <c r="L19" s="36" t="s">
        <v>34</v>
      </c>
      <c r="M19" s="36"/>
      <c r="N19" s="36"/>
      <c r="O19" s="35" t="s">
        <v>34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7"/>
      <c r="AB19" s="33"/>
      <c r="AC19" s="38"/>
    </row>
    <row r="20" spans="1:29" ht="15">
      <c r="A20" s="30">
        <v>14</v>
      </c>
      <c r="B20" s="30">
        <v>219</v>
      </c>
      <c r="C20" s="32" t="s">
        <v>34</v>
      </c>
      <c r="D20" s="33"/>
      <c r="E20" s="34">
        <v>0.8215277777777777</v>
      </c>
      <c r="F20" s="34">
        <v>0.8243055555555555</v>
      </c>
      <c r="G20" s="34">
        <f t="shared" si="1"/>
        <v>0.002777777777777768</v>
      </c>
      <c r="H20" s="30">
        <v>16</v>
      </c>
      <c r="I20" s="35" t="s">
        <v>34</v>
      </c>
      <c r="J20" s="36"/>
      <c r="K20" s="36"/>
      <c r="L20" s="36"/>
      <c r="M20" s="36"/>
      <c r="N20" s="36"/>
      <c r="O20" s="35"/>
      <c r="P20" s="36"/>
      <c r="Q20" s="36"/>
      <c r="R20" s="36"/>
      <c r="S20" s="36" t="s">
        <v>34</v>
      </c>
      <c r="T20" s="36"/>
      <c r="U20" s="36"/>
      <c r="V20" s="36"/>
      <c r="W20" s="36"/>
      <c r="X20" s="36"/>
      <c r="Y20" s="36"/>
      <c r="Z20" s="37"/>
      <c r="AA20" s="37"/>
      <c r="AB20" s="33"/>
      <c r="AC20" s="38" t="s">
        <v>42</v>
      </c>
    </row>
    <row r="21" spans="1:29" ht="15">
      <c r="A21" s="30">
        <v>15</v>
      </c>
      <c r="B21" s="30">
        <v>220</v>
      </c>
      <c r="C21" s="32" t="s">
        <v>34</v>
      </c>
      <c r="D21" s="33"/>
      <c r="E21" s="34">
        <v>0.4027777777777778</v>
      </c>
      <c r="F21" s="34">
        <v>0.40555555555555556</v>
      </c>
      <c r="G21" s="34">
        <f t="shared" si="1"/>
        <v>0.002777777777777768</v>
      </c>
      <c r="H21" s="30">
        <v>61</v>
      </c>
      <c r="I21" s="35" t="s">
        <v>34</v>
      </c>
      <c r="J21" s="36"/>
      <c r="K21" s="36"/>
      <c r="L21" s="36"/>
      <c r="M21" s="36"/>
      <c r="N21" s="36"/>
      <c r="O21" s="35"/>
      <c r="P21" s="36"/>
      <c r="Q21" s="36"/>
      <c r="R21" s="36"/>
      <c r="S21" s="36" t="s">
        <v>34</v>
      </c>
      <c r="T21" s="36"/>
      <c r="U21" s="36"/>
      <c r="V21" s="36"/>
      <c r="W21" s="36" t="s">
        <v>34</v>
      </c>
      <c r="X21" s="36"/>
      <c r="Y21" s="36"/>
      <c r="Z21" s="37"/>
      <c r="AA21" s="37"/>
      <c r="AB21" s="33"/>
      <c r="AC21" s="38" t="s">
        <v>43</v>
      </c>
    </row>
    <row r="22" spans="1:29" ht="15">
      <c r="A22" s="30">
        <v>15</v>
      </c>
      <c r="B22" s="30">
        <v>221</v>
      </c>
      <c r="C22" s="32" t="s">
        <v>34</v>
      </c>
      <c r="D22" s="33"/>
      <c r="E22" s="34">
        <v>0.44513888888888886</v>
      </c>
      <c r="F22" s="34">
        <v>0.45069444444444445</v>
      </c>
      <c r="G22" s="34">
        <f t="shared" si="1"/>
        <v>0.005555555555555591</v>
      </c>
      <c r="H22" s="30">
        <v>34</v>
      </c>
      <c r="I22" s="35"/>
      <c r="J22" s="36"/>
      <c r="K22" s="36"/>
      <c r="L22" s="36"/>
      <c r="M22" s="36" t="s">
        <v>34</v>
      </c>
      <c r="N22" s="36"/>
      <c r="O22" s="35"/>
      <c r="P22" s="36"/>
      <c r="Q22" s="36" t="s">
        <v>34</v>
      </c>
      <c r="R22" s="36"/>
      <c r="S22" s="36"/>
      <c r="T22" s="36"/>
      <c r="U22" s="36"/>
      <c r="V22" s="36"/>
      <c r="W22" s="36"/>
      <c r="X22" s="36"/>
      <c r="Y22" s="36"/>
      <c r="Z22" s="37"/>
      <c r="AA22" s="37"/>
      <c r="AB22" s="33"/>
      <c r="AC22" s="38" t="s">
        <v>44</v>
      </c>
    </row>
    <row r="23" spans="1:29" ht="15">
      <c r="A23" s="30">
        <v>15</v>
      </c>
      <c r="B23" s="30">
        <v>222</v>
      </c>
      <c r="C23" s="32" t="s">
        <v>34</v>
      </c>
      <c r="D23" s="33"/>
      <c r="E23" s="34">
        <v>0.5743055555555555</v>
      </c>
      <c r="F23" s="34">
        <v>0.5819444444444445</v>
      </c>
      <c r="G23" s="34">
        <f t="shared" si="1"/>
        <v>0.007638888888888973</v>
      </c>
      <c r="H23" s="30">
        <v>26</v>
      </c>
      <c r="I23" s="35"/>
      <c r="J23" s="36"/>
      <c r="K23" s="36" t="s">
        <v>34</v>
      </c>
      <c r="L23" s="36"/>
      <c r="M23" s="36"/>
      <c r="N23" s="36"/>
      <c r="O23" s="35"/>
      <c r="P23" s="36"/>
      <c r="Q23" s="36" t="s">
        <v>34</v>
      </c>
      <c r="R23" s="36"/>
      <c r="S23" s="36"/>
      <c r="T23" s="36"/>
      <c r="U23" s="36"/>
      <c r="V23" s="36"/>
      <c r="W23" s="36"/>
      <c r="X23" s="36"/>
      <c r="Y23" s="36"/>
      <c r="Z23" s="37"/>
      <c r="AA23" s="37"/>
      <c r="AB23" s="33"/>
      <c r="AC23" s="38" t="s">
        <v>45</v>
      </c>
    </row>
    <row r="24" spans="1:29" ht="15">
      <c r="A24" s="30">
        <v>15</v>
      </c>
      <c r="B24" s="30">
        <v>223</v>
      </c>
      <c r="C24" s="32" t="s">
        <v>34</v>
      </c>
      <c r="D24" s="33"/>
      <c r="E24" s="34">
        <v>0.8395833333333333</v>
      </c>
      <c r="F24" s="34">
        <v>0.8444444444444444</v>
      </c>
      <c r="G24" s="34">
        <f t="shared" si="1"/>
        <v>0.004861111111111094</v>
      </c>
      <c r="H24" s="30">
        <v>16</v>
      </c>
      <c r="I24" s="35"/>
      <c r="J24" s="36"/>
      <c r="K24" s="36"/>
      <c r="L24" s="36" t="s">
        <v>34</v>
      </c>
      <c r="M24" s="36"/>
      <c r="N24" s="36"/>
      <c r="O24" s="35" t="s">
        <v>34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37"/>
      <c r="AB24" s="33"/>
      <c r="AC24" s="38"/>
    </row>
    <row r="25" spans="1:29" ht="15">
      <c r="A25" s="30">
        <v>16</v>
      </c>
      <c r="B25" s="30">
        <v>224</v>
      </c>
      <c r="C25" s="32" t="s">
        <v>34</v>
      </c>
      <c r="D25" s="33"/>
      <c r="E25" s="34">
        <v>0.4013888888888889</v>
      </c>
      <c r="F25" s="34">
        <v>0.41458333333333336</v>
      </c>
      <c r="G25" s="34">
        <f t="shared" si="1"/>
        <v>0.013194444444444453</v>
      </c>
      <c r="H25" s="30">
        <v>39</v>
      </c>
      <c r="I25" s="35"/>
      <c r="J25" s="36"/>
      <c r="K25" s="36" t="s">
        <v>34</v>
      </c>
      <c r="L25" s="36"/>
      <c r="M25" s="36"/>
      <c r="N25" s="36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A25" s="37"/>
      <c r="AB25" s="33" t="s">
        <v>34</v>
      </c>
      <c r="AC25" s="38" t="s">
        <v>46</v>
      </c>
    </row>
    <row r="26" spans="1:29" ht="15">
      <c r="A26" s="30">
        <v>16</v>
      </c>
      <c r="B26" s="30">
        <v>225</v>
      </c>
      <c r="C26" s="32" t="s">
        <v>34</v>
      </c>
      <c r="D26" s="33"/>
      <c r="E26" s="34">
        <v>0.5201388888888889</v>
      </c>
      <c r="F26" s="34">
        <v>0.5277777777777778</v>
      </c>
      <c r="G26" s="34">
        <f t="shared" si="1"/>
        <v>0.007638888888888862</v>
      </c>
      <c r="H26" s="30">
        <v>25</v>
      </c>
      <c r="I26" s="35"/>
      <c r="J26" s="36" t="s">
        <v>34</v>
      </c>
      <c r="K26" s="36"/>
      <c r="L26" s="36"/>
      <c r="M26" s="36"/>
      <c r="N26" s="36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  <c r="AA26" s="37" t="s">
        <v>34</v>
      </c>
      <c r="AB26" s="33"/>
      <c r="AC26" s="38" t="s">
        <v>47</v>
      </c>
    </row>
    <row r="27" spans="1:29" ht="15">
      <c r="A27" s="30">
        <v>18</v>
      </c>
      <c r="B27" s="30">
        <v>226</v>
      </c>
      <c r="C27" s="32" t="s">
        <v>34</v>
      </c>
      <c r="D27" s="33"/>
      <c r="E27" s="34">
        <v>0.36875</v>
      </c>
      <c r="F27" s="34">
        <v>0.3729166666666667</v>
      </c>
      <c r="G27" s="34">
        <f t="shared" si="1"/>
        <v>0.004166666666666652</v>
      </c>
      <c r="H27" s="30">
        <v>17</v>
      </c>
      <c r="I27" s="35"/>
      <c r="J27" s="36"/>
      <c r="K27" s="36"/>
      <c r="L27" s="36" t="s">
        <v>34</v>
      </c>
      <c r="M27" s="36"/>
      <c r="N27" s="36"/>
      <c r="O27" s="35"/>
      <c r="P27" s="36"/>
      <c r="Q27" s="36" t="s">
        <v>34</v>
      </c>
      <c r="R27" s="36"/>
      <c r="S27" s="36"/>
      <c r="T27" s="36"/>
      <c r="U27" s="36"/>
      <c r="V27" s="36"/>
      <c r="W27" s="36"/>
      <c r="X27" s="36"/>
      <c r="Y27" s="36"/>
      <c r="Z27" s="37"/>
      <c r="AA27" s="37"/>
      <c r="AB27" s="33"/>
      <c r="AC27" s="38" t="s">
        <v>48</v>
      </c>
    </row>
    <row r="28" spans="1:29" ht="15">
      <c r="A28" s="30">
        <v>19</v>
      </c>
      <c r="B28" s="30">
        <v>227</v>
      </c>
      <c r="C28" s="32" t="s">
        <v>34</v>
      </c>
      <c r="D28" s="33"/>
      <c r="E28" s="34">
        <v>0.9347222222222222</v>
      </c>
      <c r="F28" s="34">
        <v>0.9409722222222222</v>
      </c>
      <c r="G28" s="34">
        <f t="shared" si="1"/>
        <v>0.006249999999999978</v>
      </c>
      <c r="H28" s="30">
        <v>14</v>
      </c>
      <c r="I28" s="35"/>
      <c r="J28" s="36"/>
      <c r="K28" s="36"/>
      <c r="L28" s="36" t="s">
        <v>34</v>
      </c>
      <c r="M28" s="36"/>
      <c r="N28" s="36"/>
      <c r="O28" s="35" t="s">
        <v>34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37"/>
      <c r="AB28" s="33"/>
      <c r="AC28" s="38"/>
    </row>
    <row r="29" spans="1:29" ht="15">
      <c r="A29" s="30">
        <v>20</v>
      </c>
      <c r="B29" s="30">
        <v>228</v>
      </c>
      <c r="C29" s="32" t="s">
        <v>34</v>
      </c>
      <c r="D29" s="33"/>
      <c r="E29" s="34">
        <v>0.24305555555555555</v>
      </c>
      <c r="F29" s="34">
        <v>0.2513888888888889</v>
      </c>
      <c r="G29" s="34">
        <f t="shared" si="1"/>
        <v>0.008333333333333331</v>
      </c>
      <c r="H29" s="30">
        <v>54</v>
      </c>
      <c r="I29" s="35"/>
      <c r="J29" s="36"/>
      <c r="K29" s="36"/>
      <c r="L29" s="36" t="s">
        <v>34</v>
      </c>
      <c r="M29" s="36"/>
      <c r="N29" s="36"/>
      <c r="O29" s="35" t="s">
        <v>34</v>
      </c>
      <c r="P29" s="36"/>
      <c r="Q29" s="36" t="s">
        <v>34</v>
      </c>
      <c r="R29" s="36"/>
      <c r="S29" s="36"/>
      <c r="T29" s="36"/>
      <c r="U29" s="36"/>
      <c r="V29" s="36"/>
      <c r="W29" s="36"/>
      <c r="X29" s="36"/>
      <c r="Y29" s="36"/>
      <c r="Z29" s="37"/>
      <c r="AA29" s="37"/>
      <c r="AB29" s="33"/>
      <c r="AC29" s="38" t="s">
        <v>49</v>
      </c>
    </row>
    <row r="30" spans="1:29" ht="15">
      <c r="A30" s="30">
        <v>21</v>
      </c>
      <c r="B30" s="30">
        <v>229</v>
      </c>
      <c r="C30" s="32" t="s">
        <v>34</v>
      </c>
      <c r="D30" s="33"/>
      <c r="E30" s="34">
        <v>0.3888888888888889</v>
      </c>
      <c r="F30" s="34">
        <v>0.39166666666666666</v>
      </c>
      <c r="G30" s="34">
        <f t="shared" si="1"/>
        <v>0.002777777777777768</v>
      </c>
      <c r="H30" s="30">
        <v>18</v>
      </c>
      <c r="I30" s="35" t="s">
        <v>34</v>
      </c>
      <c r="J30" s="36"/>
      <c r="K30" s="36"/>
      <c r="L30" s="36"/>
      <c r="M30" s="36"/>
      <c r="N30" s="36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37"/>
      <c r="AB30" s="33" t="s">
        <v>34</v>
      </c>
      <c r="AC30" s="38" t="s">
        <v>50</v>
      </c>
    </row>
    <row r="31" spans="1:29" ht="15">
      <c r="A31" s="30">
        <v>21</v>
      </c>
      <c r="B31" s="30">
        <v>230</v>
      </c>
      <c r="C31" s="32" t="s">
        <v>34</v>
      </c>
      <c r="D31" s="33"/>
      <c r="E31" s="34">
        <v>0.6020833333333333</v>
      </c>
      <c r="F31" s="34">
        <v>0.60625</v>
      </c>
      <c r="G31" s="34">
        <f t="shared" si="1"/>
        <v>0.004166666666666652</v>
      </c>
      <c r="H31" s="30">
        <v>13</v>
      </c>
      <c r="I31" s="35" t="s">
        <v>34</v>
      </c>
      <c r="J31" s="36"/>
      <c r="K31" s="36"/>
      <c r="L31" s="36"/>
      <c r="M31" s="36"/>
      <c r="N31" s="36"/>
      <c r="O31" s="35" t="s">
        <v>34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37" t="s">
        <v>34</v>
      </c>
      <c r="AB31" s="33"/>
      <c r="AC31" s="38" t="s">
        <v>51</v>
      </c>
    </row>
    <row r="32" spans="1:29" ht="15">
      <c r="A32" s="30">
        <v>22</v>
      </c>
      <c r="B32" s="30">
        <v>231</v>
      </c>
      <c r="C32" s="32" t="s">
        <v>34</v>
      </c>
      <c r="D32" s="33"/>
      <c r="E32" s="34">
        <v>0.44027777777777777</v>
      </c>
      <c r="F32" s="34">
        <v>0.44375</v>
      </c>
      <c r="G32" s="34">
        <f t="shared" si="1"/>
        <v>0.00347222222222221</v>
      </c>
      <c r="H32" s="30">
        <v>30</v>
      </c>
      <c r="I32" s="35" t="s">
        <v>34</v>
      </c>
      <c r="J32" s="36"/>
      <c r="K32" s="36"/>
      <c r="L32" s="36"/>
      <c r="M32" s="36"/>
      <c r="N32" s="36"/>
      <c r="O32" s="35"/>
      <c r="P32" s="36"/>
      <c r="Q32" s="36"/>
      <c r="R32" s="36" t="s">
        <v>34</v>
      </c>
      <c r="S32" s="36" t="s">
        <v>34</v>
      </c>
      <c r="T32" s="36"/>
      <c r="U32" s="36"/>
      <c r="V32" s="36"/>
      <c r="W32" s="36"/>
      <c r="X32" s="36"/>
      <c r="Y32" s="36"/>
      <c r="Z32" s="37"/>
      <c r="AA32" s="37"/>
      <c r="AB32" s="33"/>
      <c r="AC32" s="38" t="s">
        <v>52</v>
      </c>
    </row>
    <row r="33" spans="1:29" ht="15">
      <c r="A33" s="30">
        <v>22</v>
      </c>
      <c r="B33" s="30">
        <v>232</v>
      </c>
      <c r="C33" s="32" t="s">
        <v>34</v>
      </c>
      <c r="D33" s="33"/>
      <c r="E33" s="34">
        <v>0.70625</v>
      </c>
      <c r="F33" s="34">
        <v>0.7125</v>
      </c>
      <c r="G33" s="34">
        <f t="shared" si="1"/>
        <v>0.006249999999999978</v>
      </c>
      <c r="H33" s="30">
        <v>22</v>
      </c>
      <c r="I33" s="35"/>
      <c r="J33" s="36"/>
      <c r="K33" s="36"/>
      <c r="L33" s="36"/>
      <c r="M33" s="36" t="s">
        <v>34</v>
      </c>
      <c r="N33" s="36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  <c r="AA33" s="37"/>
      <c r="AB33" s="33" t="s">
        <v>34</v>
      </c>
      <c r="AC33" s="38" t="s">
        <v>53</v>
      </c>
    </row>
    <row r="34" spans="1:29" ht="15">
      <c r="A34" s="30">
        <v>22</v>
      </c>
      <c r="B34" s="30">
        <v>234</v>
      </c>
      <c r="C34" s="32" t="s">
        <v>34</v>
      </c>
      <c r="D34" s="33"/>
      <c r="E34" s="34">
        <v>0.8145833333333333</v>
      </c>
      <c r="F34" s="34">
        <v>0.8326388888888889</v>
      </c>
      <c r="G34" s="34">
        <f t="shared" si="1"/>
        <v>0.018055555555555602</v>
      </c>
      <c r="H34" s="30">
        <v>64</v>
      </c>
      <c r="I34" s="35"/>
      <c r="J34" s="36"/>
      <c r="K34" s="36" t="s">
        <v>34</v>
      </c>
      <c r="L34" s="36"/>
      <c r="M34" s="36"/>
      <c r="N34" s="36"/>
      <c r="O34" s="35"/>
      <c r="P34" s="36"/>
      <c r="Q34" s="36"/>
      <c r="R34" s="36"/>
      <c r="S34" s="36"/>
      <c r="T34" s="36" t="s">
        <v>34</v>
      </c>
      <c r="U34" s="36"/>
      <c r="V34" s="36"/>
      <c r="W34" s="36"/>
      <c r="X34" s="36"/>
      <c r="Y34" s="36"/>
      <c r="Z34" s="37"/>
      <c r="AA34" s="37" t="s">
        <v>34</v>
      </c>
      <c r="AB34" s="33"/>
      <c r="AC34" s="38" t="s">
        <v>54</v>
      </c>
    </row>
    <row r="35" spans="1:29" ht="15">
      <c r="A35" s="30">
        <v>24</v>
      </c>
      <c r="B35" s="30">
        <v>235</v>
      </c>
      <c r="C35" s="32" t="s">
        <v>34</v>
      </c>
      <c r="D35" s="33"/>
      <c r="E35" s="34">
        <v>0.8354166666666667</v>
      </c>
      <c r="F35" s="34">
        <v>0.8395833333333333</v>
      </c>
      <c r="G35" s="34">
        <f t="shared" si="1"/>
        <v>0.004166666666666652</v>
      </c>
      <c r="H35" s="30">
        <v>30</v>
      </c>
      <c r="I35" s="35" t="s">
        <v>34</v>
      </c>
      <c r="J35" s="36"/>
      <c r="K35" s="36"/>
      <c r="L35" s="36"/>
      <c r="M35" s="36"/>
      <c r="N35" s="36"/>
      <c r="O35" s="35"/>
      <c r="P35" s="36"/>
      <c r="Q35" s="36"/>
      <c r="R35" s="36"/>
      <c r="S35" s="36" t="s">
        <v>34</v>
      </c>
      <c r="T35" s="36"/>
      <c r="U35" s="36"/>
      <c r="V35" s="36"/>
      <c r="W35" s="36"/>
      <c r="X35" s="36"/>
      <c r="Y35" s="36"/>
      <c r="Z35" s="37"/>
      <c r="AA35" s="37"/>
      <c r="AB35" s="33"/>
      <c r="AC35" s="38" t="s">
        <v>55</v>
      </c>
    </row>
    <row r="36" spans="1:29" ht="15">
      <c r="A36" s="30">
        <v>25</v>
      </c>
      <c r="B36" s="30">
        <v>236</v>
      </c>
      <c r="C36" s="32" t="s">
        <v>34</v>
      </c>
      <c r="D36" s="33"/>
      <c r="E36" s="34">
        <v>0.6402777777777777</v>
      </c>
      <c r="F36" s="34">
        <v>0.64375</v>
      </c>
      <c r="G36" s="34">
        <f t="shared" si="1"/>
        <v>0.003472222222222321</v>
      </c>
      <c r="H36" s="30">
        <v>35</v>
      </c>
      <c r="I36" s="35" t="s">
        <v>34</v>
      </c>
      <c r="J36" s="36"/>
      <c r="K36" s="36"/>
      <c r="L36" s="36"/>
      <c r="M36" s="36"/>
      <c r="N36" s="36"/>
      <c r="O36" s="35" t="s">
        <v>34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A36" s="37"/>
      <c r="AB36" s="33"/>
      <c r="AC36" s="38"/>
    </row>
    <row r="37" spans="1:29" ht="15">
      <c r="A37" s="30">
        <v>25</v>
      </c>
      <c r="B37" s="30">
        <v>237</v>
      </c>
      <c r="C37" s="32" t="s">
        <v>34</v>
      </c>
      <c r="D37" s="33"/>
      <c r="E37" s="34">
        <v>0.69375</v>
      </c>
      <c r="F37" s="34">
        <v>0.6979166666666666</v>
      </c>
      <c r="G37" s="34">
        <f t="shared" si="1"/>
        <v>0.004166666666666652</v>
      </c>
      <c r="H37" s="30">
        <v>14</v>
      </c>
      <c r="I37" s="35" t="s">
        <v>34</v>
      </c>
      <c r="J37" s="36"/>
      <c r="K37" s="36"/>
      <c r="L37" s="36"/>
      <c r="M37" s="36"/>
      <c r="N37" s="36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37"/>
      <c r="AB37" s="33" t="s">
        <v>34</v>
      </c>
      <c r="AC37" s="38" t="s">
        <v>56</v>
      </c>
    </row>
    <row r="38" spans="1:29" ht="15">
      <c r="A38" s="30">
        <v>25</v>
      </c>
      <c r="B38" s="30">
        <v>238</v>
      </c>
      <c r="C38" s="32" t="s">
        <v>34</v>
      </c>
      <c r="D38" s="33"/>
      <c r="E38" s="34">
        <v>0.7979166666666667</v>
      </c>
      <c r="F38" s="34">
        <v>0.8055555555555556</v>
      </c>
      <c r="G38" s="34">
        <f t="shared" si="1"/>
        <v>0.007638888888888862</v>
      </c>
      <c r="H38" s="30">
        <v>22</v>
      </c>
      <c r="I38" s="35"/>
      <c r="J38" s="36"/>
      <c r="K38" s="36" t="s">
        <v>34</v>
      </c>
      <c r="L38" s="36"/>
      <c r="M38" s="36"/>
      <c r="N38" s="36"/>
      <c r="O38" s="35" t="s">
        <v>34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37"/>
      <c r="AB38" s="33"/>
      <c r="AC38" s="38"/>
    </row>
    <row r="39" spans="1:29" ht="15">
      <c r="A39" s="30">
        <v>25</v>
      </c>
      <c r="B39" s="30">
        <v>239</v>
      </c>
      <c r="C39" s="32" t="s">
        <v>34</v>
      </c>
      <c r="D39" s="33"/>
      <c r="E39" s="34">
        <v>0.8513888888888889</v>
      </c>
      <c r="F39" s="34">
        <v>0.8597222222222223</v>
      </c>
      <c r="G39" s="34">
        <f t="shared" si="1"/>
        <v>0.008333333333333415</v>
      </c>
      <c r="H39" s="30">
        <v>39</v>
      </c>
      <c r="I39" s="35"/>
      <c r="J39" s="36"/>
      <c r="K39" s="36" t="s">
        <v>34</v>
      </c>
      <c r="L39" s="36"/>
      <c r="M39" s="36"/>
      <c r="N39" s="36"/>
      <c r="O39" s="35" t="s">
        <v>34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  <c r="AA39" s="37"/>
      <c r="AB39" s="33"/>
      <c r="AC39" s="38"/>
    </row>
    <row r="40" spans="1:29" ht="15">
      <c r="A40" s="30">
        <v>25</v>
      </c>
      <c r="B40" s="30">
        <v>240</v>
      </c>
      <c r="C40" s="32" t="s">
        <v>34</v>
      </c>
      <c r="D40" s="33"/>
      <c r="E40" s="34">
        <v>0.9402777777777778</v>
      </c>
      <c r="F40" s="34">
        <v>0.9458333333333333</v>
      </c>
      <c r="G40" s="34">
        <f t="shared" si="1"/>
        <v>0.005555555555555536</v>
      </c>
      <c r="H40" s="30">
        <v>34</v>
      </c>
      <c r="I40" s="35"/>
      <c r="J40" s="36"/>
      <c r="K40" s="36"/>
      <c r="L40" s="36" t="s">
        <v>34</v>
      </c>
      <c r="M40" s="36"/>
      <c r="N40" s="36"/>
      <c r="O40" s="35" t="s">
        <v>34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37"/>
      <c r="AB40" s="33"/>
      <c r="AC40" s="38"/>
    </row>
    <row r="41" spans="1:29" ht="15">
      <c r="A41" s="30">
        <v>26</v>
      </c>
      <c r="B41" s="30">
        <v>241</v>
      </c>
      <c r="C41" s="32" t="s">
        <v>34</v>
      </c>
      <c r="D41" s="33"/>
      <c r="E41" s="34">
        <v>0.6125</v>
      </c>
      <c r="F41" s="34">
        <v>0.6166666666666667</v>
      </c>
      <c r="G41" s="34">
        <f t="shared" si="1"/>
        <v>0.004166666666666652</v>
      </c>
      <c r="H41" s="30">
        <v>29</v>
      </c>
      <c r="I41" s="35"/>
      <c r="J41" s="36"/>
      <c r="K41" s="36"/>
      <c r="L41" s="36" t="s">
        <v>34</v>
      </c>
      <c r="M41" s="36"/>
      <c r="N41" s="36"/>
      <c r="O41" s="35" t="s">
        <v>34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7"/>
      <c r="AA41" s="37"/>
      <c r="AB41" s="33"/>
      <c r="AC41" s="38"/>
    </row>
    <row r="42" spans="1:29" ht="15">
      <c r="A42" s="30">
        <v>26</v>
      </c>
      <c r="B42" s="30">
        <v>242</v>
      </c>
      <c r="C42" s="39"/>
      <c r="D42" s="40"/>
      <c r="E42" s="41"/>
      <c r="F42" s="41"/>
      <c r="G42" s="34">
        <f t="shared" si="1"/>
        <v>0</v>
      </c>
      <c r="H42" s="42" t="s">
        <v>57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38" t="s">
        <v>58</v>
      </c>
    </row>
    <row r="43" spans="1:29" ht="15">
      <c r="A43" s="30">
        <v>27</v>
      </c>
      <c r="B43" s="30">
        <v>243</v>
      </c>
      <c r="C43" s="32" t="s">
        <v>34</v>
      </c>
      <c r="D43" s="33"/>
      <c r="E43" s="34">
        <v>0.22847222222222222</v>
      </c>
      <c r="F43" s="34">
        <v>0.23541666666666666</v>
      </c>
      <c r="G43" s="34">
        <f t="shared" si="1"/>
        <v>0.0069444444444444475</v>
      </c>
      <c r="H43" s="30">
        <v>26</v>
      </c>
      <c r="I43" s="35" t="s">
        <v>34</v>
      </c>
      <c r="J43" s="36"/>
      <c r="K43" s="36"/>
      <c r="L43" s="36"/>
      <c r="M43" s="36"/>
      <c r="N43" s="36"/>
      <c r="O43" s="35" t="s">
        <v>34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37"/>
      <c r="AB43" s="33"/>
      <c r="AC43" s="38"/>
    </row>
    <row r="44" spans="1:29" ht="15">
      <c r="A44" s="30">
        <v>27</v>
      </c>
      <c r="B44" s="30">
        <v>244</v>
      </c>
      <c r="C44" s="32" t="s">
        <v>34</v>
      </c>
      <c r="D44" s="33"/>
      <c r="E44" s="34">
        <v>0.45069444444444445</v>
      </c>
      <c r="F44" s="34">
        <v>0.45555555555555555</v>
      </c>
      <c r="G44" s="34">
        <f t="shared" si="1"/>
        <v>0.004861111111111094</v>
      </c>
      <c r="H44" s="30">
        <v>37</v>
      </c>
      <c r="I44" s="35" t="s">
        <v>34</v>
      </c>
      <c r="J44" s="36"/>
      <c r="K44" s="36"/>
      <c r="L44" s="36"/>
      <c r="M44" s="36"/>
      <c r="N44" s="36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37"/>
      <c r="AB44" s="33"/>
      <c r="AC44" s="38"/>
    </row>
    <row r="45" spans="1:29" ht="15">
      <c r="A45" s="30">
        <v>28</v>
      </c>
      <c r="B45" s="30">
        <v>249</v>
      </c>
      <c r="C45" s="32" t="s">
        <v>34</v>
      </c>
      <c r="D45" s="33"/>
      <c r="E45" s="34">
        <v>0.31666666666666665</v>
      </c>
      <c r="F45" s="34">
        <v>0.32083333333333336</v>
      </c>
      <c r="G45" s="34">
        <f t="shared" si="1"/>
        <v>0.004166666666666707</v>
      </c>
      <c r="H45" s="30">
        <v>25</v>
      </c>
      <c r="I45" s="35"/>
      <c r="J45" s="36" t="s">
        <v>34</v>
      </c>
      <c r="K45" s="36"/>
      <c r="L45" s="36"/>
      <c r="M45" s="36"/>
      <c r="N45" s="36"/>
      <c r="O45" s="35"/>
      <c r="P45" s="36"/>
      <c r="Q45" s="36"/>
      <c r="R45" s="36"/>
      <c r="S45" s="36" t="s">
        <v>34</v>
      </c>
      <c r="T45" s="36"/>
      <c r="U45" s="36"/>
      <c r="V45" s="36"/>
      <c r="W45" s="36"/>
      <c r="X45" s="36"/>
      <c r="Y45" s="36"/>
      <c r="Z45" s="37"/>
      <c r="AA45" s="37"/>
      <c r="AB45" s="33"/>
      <c r="AC45" s="38" t="s">
        <v>59</v>
      </c>
    </row>
    <row r="46" spans="1:29" ht="15">
      <c r="A46" s="30">
        <v>28</v>
      </c>
      <c r="B46" s="30">
        <v>250</v>
      </c>
      <c r="C46" s="32" t="s">
        <v>34</v>
      </c>
      <c r="D46" s="33"/>
      <c r="E46" s="34">
        <v>0.33194444444444443</v>
      </c>
      <c r="F46" s="34">
        <v>0.3347222222222222</v>
      </c>
      <c r="G46" s="34">
        <f t="shared" si="1"/>
        <v>0.002777777777777768</v>
      </c>
      <c r="H46" s="30">
        <v>29</v>
      </c>
      <c r="I46" s="35" t="s">
        <v>34</v>
      </c>
      <c r="J46" s="36"/>
      <c r="K46" s="36"/>
      <c r="L46" s="36"/>
      <c r="M46" s="36"/>
      <c r="N46" s="36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37"/>
      <c r="AB46" s="33"/>
      <c r="AC46" s="38"/>
    </row>
    <row r="47" spans="1:29" ht="15">
      <c r="A47" s="30">
        <v>28</v>
      </c>
      <c r="B47" s="30">
        <v>252</v>
      </c>
      <c r="C47" s="32" t="s">
        <v>34</v>
      </c>
      <c r="D47" s="33"/>
      <c r="E47" s="34">
        <v>0.94375</v>
      </c>
      <c r="F47" s="34">
        <v>0.9493055555555555</v>
      </c>
      <c r="G47" s="34">
        <f t="shared" si="1"/>
        <v>0.005555555555555536</v>
      </c>
      <c r="H47" s="30">
        <v>94</v>
      </c>
      <c r="I47" s="35"/>
      <c r="J47" s="36"/>
      <c r="K47" s="36"/>
      <c r="L47" s="36" t="s">
        <v>34</v>
      </c>
      <c r="M47" s="36"/>
      <c r="N47" s="36"/>
      <c r="O47" s="35"/>
      <c r="P47" s="36"/>
      <c r="Q47" s="36"/>
      <c r="R47" s="36" t="s">
        <v>34</v>
      </c>
      <c r="S47" s="36"/>
      <c r="T47" s="36"/>
      <c r="U47" s="36"/>
      <c r="V47" s="36"/>
      <c r="W47" s="36"/>
      <c r="X47" s="36"/>
      <c r="Y47" s="36"/>
      <c r="Z47" s="37"/>
      <c r="AA47" s="37"/>
      <c r="AB47" s="33"/>
      <c r="AC47" s="38"/>
    </row>
    <row r="48" spans="1:29" ht="15">
      <c r="A48" s="30">
        <v>29</v>
      </c>
      <c r="B48" s="30">
        <v>253</v>
      </c>
      <c r="C48" s="32" t="s">
        <v>34</v>
      </c>
      <c r="D48" s="33"/>
      <c r="E48" s="34">
        <v>0.38333333333333336</v>
      </c>
      <c r="F48" s="34">
        <v>0.38472222222222224</v>
      </c>
      <c r="G48" s="34">
        <f t="shared" si="1"/>
        <v>0.001388888888888884</v>
      </c>
      <c r="H48" s="30">
        <v>19</v>
      </c>
      <c r="I48" s="35" t="s">
        <v>34</v>
      </c>
      <c r="J48" s="36"/>
      <c r="K48" s="36"/>
      <c r="L48" s="36"/>
      <c r="M48" s="36"/>
      <c r="N48" s="36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37"/>
      <c r="AB48" s="33" t="s">
        <v>34</v>
      </c>
      <c r="AC48" s="38" t="s">
        <v>60</v>
      </c>
    </row>
    <row r="49" spans="1:29" ht="15">
      <c r="A49" s="30">
        <v>29</v>
      </c>
      <c r="B49" s="30">
        <v>254</v>
      </c>
      <c r="C49" s="32" t="s">
        <v>34</v>
      </c>
      <c r="D49" s="33"/>
      <c r="E49" s="34">
        <v>0.4652777777777778</v>
      </c>
      <c r="F49" s="34">
        <v>0.4875</v>
      </c>
      <c r="G49" s="34">
        <f t="shared" si="1"/>
        <v>0.0222222222222222</v>
      </c>
      <c r="H49" s="30">
        <v>31</v>
      </c>
      <c r="I49" s="35" t="s">
        <v>34</v>
      </c>
      <c r="J49" s="36"/>
      <c r="K49" s="36"/>
      <c r="L49" s="36"/>
      <c r="M49" s="36"/>
      <c r="N49" s="36"/>
      <c r="O49" s="35"/>
      <c r="P49" s="36"/>
      <c r="Q49" s="36"/>
      <c r="R49" s="36"/>
      <c r="S49" s="36"/>
      <c r="T49" s="36" t="s">
        <v>34</v>
      </c>
      <c r="U49" s="36"/>
      <c r="V49" s="36"/>
      <c r="W49" s="36"/>
      <c r="X49" s="36"/>
      <c r="Y49" s="36"/>
      <c r="Z49" s="37"/>
      <c r="AA49" s="37"/>
      <c r="AB49" s="33"/>
      <c r="AC49" s="38"/>
    </row>
    <row r="50" spans="1:29" ht="15">
      <c r="A50" s="30">
        <v>30</v>
      </c>
      <c r="B50" s="30">
        <v>255</v>
      </c>
      <c r="C50" s="32" t="s">
        <v>34</v>
      </c>
      <c r="D50" s="33"/>
      <c r="E50" s="34">
        <v>0.34375</v>
      </c>
      <c r="F50" s="34">
        <v>0.34652777777777777</v>
      </c>
      <c r="G50" s="34">
        <f aca="true" t="shared" si="2" ref="G50">SUM(F50-E50)</f>
        <v>0.002777777777777768</v>
      </c>
      <c r="H50" s="30">
        <v>23</v>
      </c>
      <c r="I50" s="35"/>
      <c r="J50" s="36"/>
      <c r="K50" s="36"/>
      <c r="L50" s="36" t="s">
        <v>34</v>
      </c>
      <c r="M50" s="36"/>
      <c r="N50" s="36"/>
      <c r="O50" s="35"/>
      <c r="P50" s="36"/>
      <c r="Q50" s="36"/>
      <c r="R50" s="36"/>
      <c r="S50" s="36" t="s">
        <v>34</v>
      </c>
      <c r="T50" s="36"/>
      <c r="U50" s="36"/>
      <c r="V50" s="36"/>
      <c r="W50" s="36"/>
      <c r="X50" s="36"/>
      <c r="Y50" s="36"/>
      <c r="Z50" s="37"/>
      <c r="AA50" s="37"/>
      <c r="AB50" s="33"/>
      <c r="AC50" s="38" t="s">
        <v>61</v>
      </c>
    </row>
    <row r="51" spans="1:29" ht="15.6" thickBot="1">
      <c r="A51" s="30">
        <v>30</v>
      </c>
      <c r="B51" s="30">
        <v>256</v>
      </c>
      <c r="C51" s="32" t="s">
        <v>34</v>
      </c>
      <c r="D51" s="33"/>
      <c r="E51" s="34">
        <v>0.8673611111111111</v>
      </c>
      <c r="F51" s="34">
        <v>0.8743055555555556</v>
      </c>
      <c r="G51" s="34">
        <f t="shared" si="1"/>
        <v>0.00694444444444442</v>
      </c>
      <c r="H51" s="30">
        <v>29</v>
      </c>
      <c r="I51" s="35" t="s">
        <v>34</v>
      </c>
      <c r="J51" s="36"/>
      <c r="K51" s="36"/>
      <c r="L51" s="36"/>
      <c r="M51" s="36"/>
      <c r="N51" s="36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37"/>
      <c r="AB51" s="33" t="s">
        <v>34</v>
      </c>
      <c r="AC51" s="38" t="s">
        <v>62</v>
      </c>
    </row>
    <row r="52" spans="1:29" ht="15.6" thickBot="1">
      <c r="A52" s="45">
        <f>COUNTA(A5:A51)</f>
        <v>47</v>
      </c>
      <c r="B52" s="45">
        <f>COUNTA(B5:B51)</f>
        <v>47</v>
      </c>
      <c r="C52" s="45">
        <f>COUNTA(C5:C51)</f>
        <v>46</v>
      </c>
      <c r="D52" s="45">
        <f>COUNTA(D5:D51)</f>
        <v>0</v>
      </c>
      <c r="E52" s="45"/>
      <c r="F52" s="45"/>
      <c r="G52" s="46">
        <f>AVERAGE(G5:G51)</f>
        <v>0.0056885342789598095</v>
      </c>
      <c r="H52" s="47">
        <f>SUM(H5:H51)/60</f>
        <v>23.416666666666668</v>
      </c>
      <c r="I52" s="45">
        <f aca="true" t="shared" si="3" ref="I52:AB52">COUNTA(I5:I51)</f>
        <v>24</v>
      </c>
      <c r="J52" s="45">
        <f t="shared" si="3"/>
        <v>4</v>
      </c>
      <c r="K52" s="45">
        <f t="shared" si="3"/>
        <v>5</v>
      </c>
      <c r="L52" s="45">
        <f t="shared" si="3"/>
        <v>11</v>
      </c>
      <c r="M52" s="45">
        <f t="shared" si="3"/>
        <v>2</v>
      </c>
      <c r="N52" s="45">
        <f t="shared" si="3"/>
        <v>0</v>
      </c>
      <c r="O52" s="45">
        <f t="shared" si="3"/>
        <v>14</v>
      </c>
      <c r="P52" s="45">
        <f t="shared" si="3"/>
        <v>1</v>
      </c>
      <c r="Q52" s="45">
        <f t="shared" si="3"/>
        <v>4</v>
      </c>
      <c r="R52" s="45">
        <f t="shared" si="3"/>
        <v>3</v>
      </c>
      <c r="S52" s="45">
        <f t="shared" si="3"/>
        <v>9</v>
      </c>
      <c r="T52" s="45">
        <f t="shared" si="3"/>
        <v>2</v>
      </c>
      <c r="U52" s="45">
        <f t="shared" si="3"/>
        <v>0</v>
      </c>
      <c r="V52" s="45">
        <f t="shared" si="3"/>
        <v>0</v>
      </c>
      <c r="W52" s="45">
        <f t="shared" si="3"/>
        <v>1</v>
      </c>
      <c r="X52" s="45">
        <f t="shared" si="3"/>
        <v>0</v>
      </c>
      <c r="Y52" s="45">
        <f t="shared" si="3"/>
        <v>0</v>
      </c>
      <c r="Z52" s="45">
        <f t="shared" si="3"/>
        <v>1</v>
      </c>
      <c r="AA52" s="45">
        <f t="shared" si="3"/>
        <v>3</v>
      </c>
      <c r="AB52" s="45">
        <f t="shared" si="3"/>
        <v>11</v>
      </c>
      <c r="AC52" s="48"/>
    </row>
    <row r="53" spans="1:7" ht="15">
      <c r="A53" s="49"/>
      <c r="C53" s="50"/>
      <c r="D53" s="50"/>
      <c r="E53" s="50"/>
      <c r="F53" s="50"/>
      <c r="G53" s="50"/>
    </row>
    <row r="54" spans="3:7" ht="15">
      <c r="C54" s="50"/>
      <c r="D54" s="50"/>
      <c r="E54" s="50"/>
      <c r="F54" s="50"/>
      <c r="G54" s="50"/>
    </row>
    <row r="55" spans="3:8" ht="15">
      <c r="C55" s="50"/>
      <c r="D55" s="50"/>
      <c r="E55" s="50"/>
      <c r="F55" s="50"/>
      <c r="G55" s="50"/>
      <c r="H55" s="51">
        <f>SUM(I52:N52)</f>
        <v>46</v>
      </c>
    </row>
    <row r="56" spans="3:7" ht="15">
      <c r="C56" s="50"/>
      <c r="D56" s="50"/>
      <c r="E56" s="50"/>
      <c r="F56" s="50"/>
      <c r="G56" s="50"/>
    </row>
    <row r="57" spans="3:7" ht="15">
      <c r="C57" s="50"/>
      <c r="D57" s="50"/>
      <c r="E57" s="50"/>
      <c r="F57" s="50"/>
      <c r="G57" s="50"/>
    </row>
    <row r="58" spans="3:7" ht="15">
      <c r="C58" s="50"/>
      <c r="D58" s="50"/>
      <c r="E58" s="50"/>
      <c r="F58" s="50"/>
      <c r="G58" s="50"/>
    </row>
    <row r="59" spans="3:8" ht="15">
      <c r="C59" s="50"/>
      <c r="D59" s="50"/>
      <c r="E59" s="50"/>
      <c r="F59" s="50"/>
      <c r="G59" s="50"/>
      <c r="H59" s="52"/>
    </row>
    <row r="60" spans="3:7" ht="15">
      <c r="C60" s="50"/>
      <c r="D60" s="50"/>
      <c r="E60" s="50"/>
      <c r="F60" s="50"/>
      <c r="G60" s="50"/>
    </row>
    <row r="61" spans="3:7" ht="15">
      <c r="C61" s="50"/>
      <c r="D61" s="50"/>
      <c r="E61" s="50"/>
      <c r="F61" s="50"/>
      <c r="G61" s="50"/>
    </row>
    <row r="62" spans="3:7" ht="15">
      <c r="C62" s="50"/>
      <c r="D62" s="50"/>
      <c r="E62" s="50"/>
      <c r="F62" s="50"/>
      <c r="G62" s="50"/>
    </row>
    <row r="63" spans="3:7" ht="15">
      <c r="C63" s="50"/>
      <c r="D63" s="50"/>
      <c r="E63" s="50"/>
      <c r="F63" s="50"/>
      <c r="G63" s="50"/>
    </row>
    <row r="64" spans="3:7" ht="15">
      <c r="C64" s="50"/>
      <c r="D64" s="50"/>
      <c r="E64" s="50"/>
      <c r="F64" s="50"/>
      <c r="G64" s="50"/>
    </row>
  </sheetData>
  <mergeCells count="6">
    <mergeCell ref="B1:AC1"/>
    <mergeCell ref="A2:B2"/>
    <mergeCell ref="C3:D3"/>
    <mergeCell ref="I3:N3"/>
    <mergeCell ref="O3:AB3"/>
    <mergeCell ref="H42:AB42"/>
  </mergeCells>
  <printOptions/>
  <pageMargins left="0.25" right="0.25" top="0.75" bottom="0.75" header="0.3" footer="0.3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Cederholm</dc:creator>
  <cp:keywords/>
  <dc:description/>
  <cp:lastModifiedBy>Michael Cederholm</cp:lastModifiedBy>
  <cp:lastPrinted>2024-05-02T15:36:09Z</cp:lastPrinted>
  <dcterms:created xsi:type="dcterms:W3CDTF">2024-05-02T15:34:19Z</dcterms:created>
  <dcterms:modified xsi:type="dcterms:W3CDTF">2024-05-02T15:36:55Z</dcterms:modified>
  <cp:category/>
  <cp:version/>
  <cp:contentType/>
  <cp:contentStatus/>
</cp:coreProperties>
</file>